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Laura Pradilla\Valores para un Nuevo Mundo\Detox Financiero\"/>
    </mc:Choice>
  </mc:AlternateContent>
  <bookViews>
    <workbookView xWindow="-120" yWindow="-120" windowWidth="20730" windowHeight="11160" firstSheet="2" activeTab="5"/>
  </bookViews>
  <sheets>
    <sheet name="Sheet1" sheetId="1" state="hidden" r:id="rId1"/>
    <sheet name="Ingresos DATA" sheetId="7" state="hidden" r:id="rId2"/>
    <sheet name="Bienvenido" sheetId="10" r:id="rId3"/>
    <sheet name="Sheet2" sheetId="11" state="hidden" r:id="rId4"/>
    <sheet name="Calculadora de Presupuesto" sheetId="2" r:id="rId5"/>
    <sheet name="Cronograma Detox Financiero " sheetId="12" r:id="rId6"/>
    <sheet name="DATA" sheetId="3" state="hidden" r:id="rId7"/>
    <sheet name="Gastos DATA" sheetId="9" state="hidden" r:id="rId8"/>
  </sheets>
  <definedNames>
    <definedName name="_xlnm.Print_Area" localSheetId="2">Bienvenido!$A$1:$K$73</definedName>
    <definedName name="_xlnm.Print_Area" localSheetId="4">'Calculadora de Presupuesto'!$A$1:$K$73</definedName>
    <definedName name="_xlnm.Print_Area" localSheetId="6">DATA!$A$1:$N$73</definedName>
    <definedName name="_xlnm.Print_Area" localSheetId="7">'Gastos DATA'!$A$1:$J$72</definedName>
    <definedName name="_xlnm.Print_Area" localSheetId="1">'Ingresos DATA'!$A$1:$J$73</definedName>
    <definedName name="Z_9226A7C1_F06C_4CFA_B5BA_04C9AADEF29C_.wvu.PrintArea" localSheetId="2" hidden="1">Bienvenido!$A$1:$K$73</definedName>
    <definedName name="Z_9226A7C1_F06C_4CFA_B5BA_04C9AADEF29C_.wvu.PrintArea" localSheetId="4" hidden="1">'Calculadora de Presupuesto'!$A$1:$K$73</definedName>
    <definedName name="Z_9226A7C1_F06C_4CFA_B5BA_04C9AADEF29C_.wvu.PrintArea" localSheetId="6" hidden="1">DATA!$A$1:$N$73</definedName>
    <definedName name="Z_9226A7C1_F06C_4CFA_B5BA_04C9AADEF29C_.wvu.PrintArea" localSheetId="7" hidden="1">'Gastos DATA'!$A$1:$J$72</definedName>
    <definedName name="Z_9226A7C1_F06C_4CFA_B5BA_04C9AADEF29C_.wvu.PrintArea" localSheetId="1" hidden="1">'Ingresos DATA'!$A$1:$J$73</definedName>
    <definedName name="Z_AFE8ABA4_3FEF_412D_8D23_9D21ED14B3E2_.wvu.PrintArea" localSheetId="2" hidden="1">Bienvenido!$A$1:$K$73</definedName>
    <definedName name="Z_AFE8ABA4_3FEF_412D_8D23_9D21ED14B3E2_.wvu.PrintArea" localSheetId="4" hidden="1">'Calculadora de Presupuesto'!$A$1:$K$73</definedName>
    <definedName name="Z_AFE8ABA4_3FEF_412D_8D23_9D21ED14B3E2_.wvu.PrintArea" localSheetId="6" hidden="1">DATA!$A$1:$N$73</definedName>
    <definedName name="Z_AFE8ABA4_3FEF_412D_8D23_9D21ED14B3E2_.wvu.PrintArea" localSheetId="7" hidden="1">'Gastos DATA'!$A$1:$J$72</definedName>
    <definedName name="Z_AFE8ABA4_3FEF_412D_8D23_9D21ED14B3E2_.wvu.PrintArea" localSheetId="1" hidden="1">'Ingresos DATA'!$A$1:$J$73</definedName>
    <definedName name="Z_AFE8ABA4_3FEF_412D_8D23_9D21ED14B3E2_.wvu.Rows" localSheetId="2" hidden="1">Bienvenido!$16:$18,Bienvenido!$24:$30,Bienvenido!$33:$34,Bienvenido!$36:$37,Bienvenido!$39:$41,Bienvenido!$62:$65</definedName>
    <definedName name="Z_AFE8ABA4_3FEF_412D_8D23_9D21ED14B3E2_.wvu.Rows" localSheetId="4" hidden="1">'Calculadora de Presupuesto'!$16:$18,'Calculadora de Presupuesto'!$24:$30,'Calculadora de Presupuesto'!$33:$34,'Calculadora de Presupuesto'!$36:$37,'Calculadora de Presupuesto'!$39:$41,'Calculadora de Presupuesto'!$62:$65</definedName>
    <definedName name="Z_AFE8ABA4_3FEF_412D_8D23_9D21ED14B3E2_.wvu.Rows" localSheetId="6" hidden="1">DATA!$16:$18,DATA!$24:$28,DATA!$30:$31,DATA!$33:$34,DATA!$36:$38,DATA!$59:$62</definedName>
    <definedName name="Z_AFE8ABA4_3FEF_412D_8D23_9D21ED14B3E2_.wvu.Rows" localSheetId="7" hidden="1">'Gastos DATA'!$16:$18,'Gastos DATA'!$24:$28,'Gastos DATA'!$30:$31,'Gastos DATA'!$33:$34,'Gastos DATA'!$36:$38,'Gastos DATA'!$58:$61</definedName>
    <definedName name="Z_AFE8ABA4_3FEF_412D_8D23_9D21ED14B3E2_.wvu.Rows" localSheetId="1" hidden="1">'Ingresos DATA'!$16:$18,'Ingresos DATA'!$24:$28,'Ingresos DATA'!$30:$31,'Ingresos DATA'!$33:$34,'Ingresos DATA'!$36:$38,'Ingresos DATA'!$59:$62</definedName>
  </definedNames>
  <calcPr calcId="152511"/>
  <customWorkbookViews>
    <customWorkbookView name="PPTO." guid="{9226A7C1-F06C-4CFA-B5BA-04C9AADEF29C}" includeHiddenRowCol="0" maximized="1" xWindow="-8" yWindow="-8" windowWidth="1382" windowHeight="744" activeSheetId="2" showFormulaBar="0"/>
    <customWorkbookView name="PPTO" guid="{AFE8ABA4-3FEF-412D-8D23-9D21ED14B3E2}" maximized="1" xWindow="-8" yWindow="-8" windowWidth="1382" windowHeight="744" activeSheetId="2"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2" l="1"/>
  <c r="G23" i="3" l="1"/>
  <c r="D8" i="3"/>
  <c r="D9" i="3"/>
  <c r="D10" i="3"/>
  <c r="D7" i="3"/>
  <c r="B10" i="3" l="1"/>
  <c r="B9" i="3"/>
  <c r="B8" i="3"/>
  <c r="B7" i="3"/>
  <c r="D32" i="2"/>
  <c r="D36" i="2" s="1"/>
  <c r="H18" i="3" s="1"/>
  <c r="G20" i="2" l="1"/>
  <c r="G19" i="2"/>
  <c r="G18" i="2"/>
  <c r="D19" i="3" l="1"/>
  <c r="D18" i="3"/>
  <c r="D17" i="3"/>
  <c r="D16" i="3"/>
  <c r="D22" i="3"/>
  <c r="D23" i="3"/>
  <c r="D24" i="3"/>
  <c r="D25" i="3"/>
  <c r="D26" i="3"/>
  <c r="D27" i="3"/>
  <c r="D28" i="3"/>
  <c r="D29" i="3"/>
  <c r="D21" i="3"/>
  <c r="D44" i="2"/>
  <c r="D49" i="2" s="1"/>
  <c r="H17" i="3" s="1"/>
  <c r="D63" i="2"/>
  <c r="H19" i="3" s="1"/>
  <c r="D20" i="3" l="1"/>
  <c r="D30" i="3"/>
  <c r="D32" i="3"/>
  <c r="D33" i="3"/>
  <c r="D34" i="3"/>
  <c r="D35" i="3"/>
  <c r="D36" i="3"/>
  <c r="D37" i="3"/>
  <c r="D38" i="3"/>
  <c r="D39" i="3"/>
  <c r="D40" i="3"/>
  <c r="D31" i="3"/>
  <c r="C8" i="3"/>
  <c r="E8" i="3" s="1"/>
  <c r="C9" i="3"/>
  <c r="E9" i="3" s="1"/>
  <c r="C10" i="3"/>
  <c r="C7" i="3"/>
  <c r="E7" i="3" s="1"/>
  <c r="D15" i="2"/>
  <c r="E10" i="3" l="1"/>
  <c r="F10" i="3" s="1"/>
  <c r="G10" i="3" s="1"/>
  <c r="K10" i="3" s="1"/>
  <c r="D19" i="2"/>
  <c r="E57" i="2" s="1"/>
  <c r="G24" i="3"/>
  <c r="F8" i="3"/>
  <c r="G8" i="3" s="1"/>
  <c r="K8" i="3" s="1"/>
  <c r="F9" i="3"/>
  <c r="G9" i="3" s="1"/>
  <c r="K9" i="3" s="1"/>
  <c r="F7" i="3"/>
  <c r="C46" i="9"/>
  <c r="C45" i="9"/>
  <c r="C44" i="9"/>
  <c r="C43" i="9"/>
  <c r="D46" i="9"/>
  <c r="E47" i="9" s="1"/>
  <c r="D45" i="9"/>
  <c r="E46" i="9" s="1"/>
  <c r="D43" i="9"/>
  <c r="E44" i="9" s="1"/>
  <c r="D41" i="9"/>
  <c r="E41" i="9" s="1"/>
  <c r="D40" i="9"/>
  <c r="E40" i="9" s="1"/>
  <c r="D39" i="9"/>
  <c r="E39" i="9" s="1"/>
  <c r="D38" i="9"/>
  <c r="E38" i="9" s="1"/>
  <c r="D37" i="9"/>
  <c r="E37" i="9" s="1"/>
  <c r="D36" i="9"/>
  <c r="E36" i="9" s="1"/>
  <c r="D35" i="9"/>
  <c r="E35" i="9" s="1"/>
  <c r="D34" i="9"/>
  <c r="E34" i="9" s="1"/>
  <c r="D33" i="9"/>
  <c r="E33" i="9" s="1"/>
  <c r="D32" i="9"/>
  <c r="E32" i="9" s="1"/>
  <c r="D31" i="9"/>
  <c r="E31" i="9" s="1"/>
  <c r="D29" i="9"/>
  <c r="E29" i="9" s="1"/>
  <c r="D28" i="9"/>
  <c r="E28" i="9" s="1"/>
  <c r="D26" i="9"/>
  <c r="E26" i="9" s="1"/>
  <c r="D25" i="9"/>
  <c r="E25" i="9" s="1"/>
  <c r="D24" i="9"/>
  <c r="E24" i="9" s="1"/>
  <c r="D23" i="9"/>
  <c r="E23" i="9" s="1"/>
  <c r="D21" i="9"/>
  <c r="E21" i="9" s="1"/>
  <c r="D20" i="9"/>
  <c r="E20" i="9" s="1"/>
  <c r="D19" i="9"/>
  <c r="E19" i="9" s="1"/>
  <c r="D18" i="9"/>
  <c r="E18" i="9" s="1"/>
  <c r="D17" i="9"/>
  <c r="E17" i="9" s="1"/>
  <c r="D16" i="9"/>
  <c r="E16" i="9" s="1"/>
  <c r="D15" i="9"/>
  <c r="E15" i="9" s="1"/>
  <c r="D14" i="9"/>
  <c r="E14" i="9" s="1"/>
  <c r="D18" i="7"/>
  <c r="B18" i="7"/>
  <c r="C36" i="7" s="1"/>
  <c r="D17" i="7"/>
  <c r="E35" i="7" s="1"/>
  <c r="F35" i="7" s="1"/>
  <c r="B17" i="7"/>
  <c r="C35" i="7" s="1"/>
  <c r="D16" i="7"/>
  <c r="B16" i="7"/>
  <c r="C34" i="7" s="1"/>
  <c r="D14" i="7"/>
  <c r="E33" i="7" s="1"/>
  <c r="F33" i="7" s="1"/>
  <c r="E47" i="2" l="1"/>
  <c r="E34" i="2"/>
  <c r="E56" i="2"/>
  <c r="E30" i="2"/>
  <c r="E29" i="2"/>
  <c r="E31" i="2"/>
  <c r="E35" i="2"/>
  <c r="E32" i="2"/>
  <c r="E43" i="2"/>
  <c r="E26" i="2"/>
  <c r="E58" i="2"/>
  <c r="E28" i="2"/>
  <c r="E48" i="2"/>
  <c r="E14" i="2"/>
  <c r="E60" i="2"/>
  <c r="E40" i="2"/>
  <c r="E59" i="2"/>
  <c r="E49" i="2"/>
  <c r="E25" i="2"/>
  <c r="E45" i="2"/>
  <c r="E46" i="2"/>
  <c r="E55" i="2"/>
  <c r="E36" i="2"/>
  <c r="E27" i="2"/>
  <c r="E41" i="2"/>
  <c r="E23" i="2"/>
  <c r="E53" i="2"/>
  <c r="E19" i="2"/>
  <c r="E62" i="2"/>
  <c r="E24" i="2"/>
  <c r="E54" i="2"/>
  <c r="E42" i="2"/>
  <c r="E44" i="2"/>
  <c r="E61" i="2"/>
  <c r="E33" i="2"/>
  <c r="D65" i="2"/>
  <c r="H20" i="3" s="1"/>
  <c r="H16" i="3" s="1"/>
  <c r="G17" i="3" s="1"/>
  <c r="H10" i="3"/>
  <c r="I10" i="3" s="1"/>
  <c r="J10" i="3" s="1"/>
  <c r="L10" i="3" s="1"/>
  <c r="M10" i="3" s="1"/>
  <c r="H9" i="3"/>
  <c r="I9" i="3" s="1"/>
  <c r="J9" i="3" s="1"/>
  <c r="H8" i="3"/>
  <c r="I8" i="3" s="1"/>
  <c r="J8" i="3" s="1"/>
  <c r="G7" i="3"/>
  <c r="K7" i="3" s="1"/>
  <c r="E34" i="7"/>
  <c r="F34" i="7" s="1"/>
  <c r="E36" i="7"/>
  <c r="F36" i="7" s="1"/>
  <c r="G19" i="3" l="1"/>
  <c r="G18" i="3"/>
  <c r="G20" i="3"/>
  <c r="J20" i="2"/>
  <c r="L9" i="3"/>
  <c r="M9" i="3" s="1"/>
  <c r="L8" i="3"/>
  <c r="M8" i="3" s="1"/>
  <c r="H7" i="3"/>
  <c r="I7" i="3" s="1"/>
  <c r="J7" i="3" s="1"/>
  <c r="L7" i="3" s="1"/>
  <c r="J18" i="2" l="1"/>
  <c r="J19" i="2"/>
  <c r="M7" i="3"/>
  <c r="J17" i="2" s="1"/>
  <c r="D15" i="7"/>
  <c r="D19" i="7" s="1"/>
  <c r="D22" i="9" l="1"/>
  <c r="E22" i="9" s="1"/>
  <c r="E15" i="7"/>
  <c r="E17" i="7"/>
  <c r="E16" i="7"/>
  <c r="E14" i="7"/>
  <c r="E18" i="7"/>
  <c r="E43" i="9"/>
  <c r="E16" i="2" l="1"/>
  <c r="E15" i="2"/>
  <c r="E18" i="2"/>
  <c r="E17" i="2"/>
  <c r="B54" i="1"/>
  <c r="C16" i="1"/>
  <c r="F47" i="1"/>
  <c r="B50" i="1" l="1"/>
  <c r="D27" i="9" l="1"/>
  <c r="E27" i="9" s="1"/>
  <c r="D30" i="9" l="1"/>
  <c r="E30" i="9" s="1"/>
  <c r="E63" i="2" l="1"/>
  <c r="E65" i="2"/>
  <c r="J12" i="2" s="1"/>
  <c r="D42" i="9"/>
  <c r="E42" i="9" s="1"/>
  <c r="I12" i="2" l="1"/>
  <c r="B67" i="2"/>
  <c r="D44" i="9"/>
  <c r="E45" i="9" s="1"/>
</calcChain>
</file>

<file path=xl/sharedStrings.xml><?xml version="1.0" encoding="utf-8"?>
<sst xmlns="http://schemas.openxmlformats.org/spreadsheetml/2006/main" count="206" uniqueCount="137">
  <si>
    <t>Salario</t>
  </si>
  <si>
    <t>Ingresos mensuales</t>
  </si>
  <si>
    <t>Gastos mensuales</t>
  </si>
  <si>
    <t>Tenlo en cuenta:</t>
  </si>
  <si>
    <t xml:space="preserve">1. Ingresa tus $ en las casillas. </t>
  </si>
  <si>
    <t xml:space="preserve">2. Los valores de sumaran al final y te deran un resultado sobre tu prespuesto mensual.  </t>
  </si>
  <si>
    <t xml:space="preserve">3. Si las opciones predeterminadas no aplican dejalas en 0.  </t>
  </si>
  <si>
    <t xml:space="preserve">4. Encontraras casilla adicionale para incluir ingresos o gasto adicionles. </t>
  </si>
  <si>
    <t xml:space="preserve">Otro ingreso </t>
  </si>
  <si>
    <t>Tus ingresos mensuales son</t>
  </si>
  <si>
    <t>Agua</t>
  </si>
  <si>
    <t>Luz</t>
  </si>
  <si>
    <t>Gas</t>
  </si>
  <si>
    <t>Arriendo (Si aplica)</t>
  </si>
  <si>
    <t>Mercado</t>
  </si>
  <si>
    <t>Otros gastos</t>
  </si>
  <si>
    <t>Alimento mascota</t>
  </si>
  <si>
    <t>Administración</t>
  </si>
  <si>
    <t>Tus gastos mensuales son</t>
  </si>
  <si>
    <t>Cuota prestamos (Revisa con tu entidad los alivios para créditos)</t>
  </si>
  <si>
    <t>Internet y televisión</t>
  </si>
  <si>
    <t xml:space="preserve">Medicina pre-pagada </t>
  </si>
  <si>
    <t>Compras adicionales (Ropa, tecnología, muebles)</t>
  </si>
  <si>
    <t>¿Tienes hijos? Si la respuesta es no salta esta sección.</t>
  </si>
  <si>
    <t>Mensualidad colegio/Jardín</t>
  </si>
  <si>
    <t>Útiles o materiales para estudio en casa</t>
  </si>
  <si>
    <t>Entretenimiento (Gimnasio, Netflix, Amazonprime entre otros)</t>
  </si>
  <si>
    <t>¿Tienes mascota? Si la respuesta es NO salta esta sección.</t>
  </si>
  <si>
    <t>¿Tienes empleados? Si la respuesta es NO salta esta sección.</t>
  </si>
  <si>
    <t>Salario que pagas</t>
  </si>
  <si>
    <t>Ahorro/inversiones (El monto que ahorras)</t>
  </si>
  <si>
    <t>Escenario negativo</t>
  </si>
  <si>
    <t>Nota para Lau: todo lo que ste en este colo on comentarios par ti, no van en el excel final.</t>
  </si>
  <si>
    <t xml:space="preserve"> las opciones que esta predetermindas son  fijas, lo nombres. Las que dicen otro ingreso se deb  poder editar el nombre y obvio el monto. Esta parte se puede dejar porfa en un gris claro? Qeu quede claro que es para editar la casilla</t>
  </si>
  <si>
    <t>Escenario negativo cuando el resultado que en negativo -</t>
  </si>
  <si>
    <t>Escenario  cuando el resultado que en 0 o porstivo +</t>
  </si>
  <si>
    <t>Escenario positivo</t>
  </si>
  <si>
    <t>Simbolo igual</t>
  </si>
  <si>
    <t>Upsss, algo no anda bien. Acá te dejamos algunos tips para que hagas un ahorro inteligente y puedas pagar tus gastos mientras ayudas al planeta. URL blog (Por definir)  #SaldremosJuntos.</t>
  </si>
  <si>
    <t>Crack, lo estás haciendo  bien. Nuestro concejo es que en momentos tan difíciles ayuda a los que más lo necesitan.  Te compartimos un artículo sobre cómo   ahorrar mientras ayudas al mundo .  URL blog (Por definir)                                   #SaldremosJuntos.</t>
  </si>
  <si>
    <t>link (Este no es la url final mas si el blog, esto debe ir en un boton grande, es de referencia): https://asesoria.skandia.com.co/wps/portal/PortalAsesoria/inicio/blog/comoahorrar/billetera-sostenible/10-tips-para-cuidar-el-medio-ambiente-y-ahorrar</t>
  </si>
  <si>
    <t xml:space="preserve">    PRESUPUESTO MENSUAL </t>
  </si>
  <si>
    <t xml:space="preserve">Otros </t>
  </si>
  <si>
    <t>Arriendo</t>
  </si>
  <si>
    <t>Tarjetas de crédito</t>
  </si>
  <si>
    <t>Créditos</t>
  </si>
  <si>
    <t>Otros</t>
  </si>
  <si>
    <t>Transporte</t>
  </si>
  <si>
    <t>Colegio</t>
  </si>
  <si>
    <t>Ruta</t>
  </si>
  <si>
    <t>Alimento</t>
  </si>
  <si>
    <t>Veterinario</t>
  </si>
  <si>
    <t>Aseo</t>
  </si>
  <si>
    <t>Alimentos</t>
  </si>
  <si>
    <t>Artículos de aseo</t>
  </si>
  <si>
    <t>Ahorro / Inversión</t>
  </si>
  <si>
    <t>Medicina prepagada</t>
  </si>
  <si>
    <t>Imprevistos</t>
  </si>
  <si>
    <t>Teléfono - Internet - Cable</t>
  </si>
  <si>
    <t>Servicios domésticos</t>
  </si>
  <si>
    <t>Uniforme - Útiles</t>
  </si>
  <si>
    <t>Total Ingresos</t>
  </si>
  <si>
    <t>Entretenimiento</t>
  </si>
  <si>
    <t>Ingresos mensuales después de los descuentos de pensión y EPS</t>
  </si>
  <si>
    <t>Celular</t>
  </si>
  <si>
    <t>Gimnasio</t>
  </si>
  <si>
    <t>Peluquería - barbería</t>
  </si>
  <si>
    <t>Dinero disponible a fin de mes</t>
  </si>
  <si>
    <t>Otro servicio</t>
  </si>
  <si>
    <t>Otros - Deudas</t>
  </si>
  <si>
    <t>Otros - Educación</t>
  </si>
  <si>
    <t>Otros - Mascota</t>
  </si>
  <si>
    <t>Retiro</t>
  </si>
  <si>
    <t>Fondo de Emergencia</t>
  </si>
  <si>
    <t>Seguro</t>
  </si>
  <si>
    <t>Impuestos</t>
  </si>
  <si>
    <t>Ahorros</t>
  </si>
  <si>
    <t>Total Ahorro</t>
  </si>
  <si>
    <t>Gastos Fijos</t>
  </si>
  <si>
    <t>Gastos de vivienda (Arriendo o hipoteca)</t>
  </si>
  <si>
    <t>Total Serivcios (Agua, gas, electricidad, etc.)</t>
  </si>
  <si>
    <t>Línea Celular</t>
  </si>
  <si>
    <t>Netflix / Direct TV</t>
  </si>
  <si>
    <t>Pago Tarjetas de Créditos</t>
  </si>
  <si>
    <t>Pago de Créditos</t>
  </si>
  <si>
    <t>Gasto fijo adicional 2</t>
  </si>
  <si>
    <t>Gasto fijo adicional 3</t>
  </si>
  <si>
    <t>Gastos Variables</t>
  </si>
  <si>
    <t>Gasto Variable 1</t>
  </si>
  <si>
    <t>Gasto Variable 2</t>
  </si>
  <si>
    <t>Gasto Variable 3</t>
  </si>
  <si>
    <t>Gasto Variable 4</t>
  </si>
  <si>
    <t>Gasto Variable 5</t>
  </si>
  <si>
    <t>Gasto Variable 6</t>
  </si>
  <si>
    <t>Gasto Variable 7</t>
  </si>
  <si>
    <t>Gasto Variable 8</t>
  </si>
  <si>
    <t>Gasto Variable 9</t>
  </si>
  <si>
    <t>Gasto Variable 10</t>
  </si>
  <si>
    <t>Total Gastos Fijos</t>
  </si>
  <si>
    <t>Total Gastos Variables</t>
  </si>
  <si>
    <t>Objetivos personales Financieros</t>
  </si>
  <si>
    <t>Tu sueño</t>
  </si>
  <si>
    <t>Valor de tu sueño</t>
  </si>
  <si>
    <t xml:space="preserve"> </t>
  </si>
  <si>
    <t>¿Qué tan cerca estás de ellos?</t>
  </si>
  <si>
    <t>Que tan cerca estas de ellos?</t>
  </si>
  <si>
    <t>Meses</t>
  </si>
  <si>
    <t>Años</t>
  </si>
  <si>
    <t>Años completos</t>
  </si>
  <si>
    <t>Diferencia</t>
  </si>
  <si>
    <t>Equivalencia en Meses</t>
  </si>
  <si>
    <t>Texto Año</t>
  </si>
  <si>
    <t>Texto Mes</t>
  </si>
  <si>
    <t>Meses completos</t>
  </si>
  <si>
    <t>Texto Completo</t>
  </si>
  <si>
    <t>Presupuesto asignado x sueño</t>
  </si>
  <si>
    <t>Ingreso Adicional 1</t>
  </si>
  <si>
    <t>Ingreso Adicional 2</t>
  </si>
  <si>
    <t>Ingreso Adicional 3</t>
  </si>
  <si>
    <t>Ahorros Mensuales - Recomendado 20%</t>
  </si>
  <si>
    <t>Gastos Fijos Mensuales - Recomendado 50%</t>
  </si>
  <si>
    <t>Gastos Variables Mensuales - Recomendado 30%</t>
  </si>
  <si>
    <t>Ahorro: 20%</t>
  </si>
  <si>
    <t>Gastos Fijos: 50%</t>
  </si>
  <si>
    <t>Gastos Fijos: 30%</t>
  </si>
  <si>
    <t>El 30% lo podrás destinar para tus gastos personales como: salidas con amigos, ropa que desees comprar, actividades de ocio o viajes. Recuerda tener el control de estos gastos, pues podrías tener ahorros adicionales.</t>
  </si>
  <si>
    <t>El 20% , lo guardarás como un ahorro. Este debe también ser dividido una parte para tu fondo de emergencia, que será tu colchón en tiempos de iliquidez, otra parte para realizar inversiones  y una tercera, para complementar tu ahorro pensional que seguro agradecerás en tu vejez.</t>
  </si>
  <si>
    <t>El 50% de tus ingresos para tus gastos más básicos: el mercado, la hipoteca o el arriendo, las facturas, etc.</t>
  </si>
  <si>
    <t>Objetivos Personales</t>
  </si>
  <si>
    <t>Ingresos Netos Mensuales</t>
  </si>
  <si>
    <t>Disponible fin de mes</t>
  </si>
  <si>
    <t>Gastos Fijos adicionales</t>
  </si>
  <si>
    <t>colegios</t>
  </si>
  <si>
    <t>Objetivo de ahorro #1</t>
  </si>
  <si>
    <t>Objetivo de ahorro #2</t>
  </si>
  <si>
    <t>Objetivo de ahorro #3</t>
  </si>
  <si>
    <t>Objetivo de ahorro #4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</si>
</sst>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quot;$&quot;\ * #,##0.00_-;_-&quot;$&quot;\ * &quot;-&quot;??_-;_-@_-"/>
    <numFmt numFmtId="164" formatCode="_(&quot;$&quot;* #,##0.00_);_(&quot;$&quot;* \(#,##0.00\);_(&quot;$&quot;* &quot;-&quot;??_);_(@_)"/>
    <numFmt numFmtId="165" formatCode="_-&quot;$&quot;\ * #,##0_-;\-&quot;$&quot;\ * #,##0_-;_-&quot;$&quot;\ * &quot;-&quot;??_-;_-@_-"/>
    <numFmt numFmtId="166" formatCode="_(&quot;$&quot;* #,##0_);_(&quot;$&quot;* \(#,##0\);_(&quot;$&quot;* &quot;-&quot;??_);_(@_)"/>
    <numFmt numFmtId="167" formatCode="0.0"/>
    <numFmt numFmtId="168" formatCode="0.0000000000000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2"/>
      <color rgb="FF000000"/>
      <name val="Calibri"/>
      <family val="2"/>
      <scheme val="minor"/>
    </font>
    <font>
      <b/>
      <sz val="12"/>
      <color theme="1"/>
      <name val="Calibri"/>
      <family val="2"/>
      <scheme val="minor"/>
    </font>
    <font>
      <sz val="11"/>
      <color theme="2" tint="-0.499984740745262"/>
      <name val="Calibri"/>
      <family val="2"/>
      <scheme val="minor"/>
    </font>
    <font>
      <b/>
      <sz val="11"/>
      <color theme="1"/>
      <name val="Segoe UI Emoji"/>
      <family val="2"/>
    </font>
    <font>
      <sz val="9.5"/>
      <color theme="1"/>
      <name val="Segoe UI Light"/>
      <family val="2"/>
    </font>
    <font>
      <sz val="8"/>
      <color theme="2" tint="-0.499984740745262"/>
      <name val="Segoe UI Light"/>
      <family val="2"/>
    </font>
    <font>
      <b/>
      <sz val="9.5"/>
      <color theme="1"/>
      <name val="Segoe UI Light"/>
      <family val="2"/>
    </font>
    <font>
      <b/>
      <sz val="10"/>
      <color theme="0"/>
      <name val="Segoe UI Light"/>
      <family val="2"/>
    </font>
    <font>
      <b/>
      <sz val="9"/>
      <color theme="1"/>
      <name val="Segoe UI Light"/>
      <family val="2"/>
    </font>
    <font>
      <sz val="9"/>
      <color theme="2" tint="-0.499984740745262"/>
      <name val="Segoe UI Light"/>
      <family val="2"/>
    </font>
    <font>
      <sz val="9"/>
      <color theme="1"/>
      <name val="Calibri"/>
      <family val="2"/>
      <scheme val="minor"/>
    </font>
    <font>
      <b/>
      <sz val="9"/>
      <color theme="2" tint="-0.499984740745262"/>
      <name val="Segoe UI Light"/>
      <family val="2"/>
    </font>
    <font>
      <b/>
      <sz val="10"/>
      <color theme="2" tint="-0.499984740745262"/>
      <name val="Segoe UI Light"/>
      <family val="2"/>
    </font>
    <font>
      <b/>
      <sz val="10"/>
      <color theme="2" tint="-0.89999084444715716"/>
      <name val="Segoe UI Light"/>
      <family val="2"/>
    </font>
    <font>
      <sz val="11"/>
      <color rgb="FFFF0000"/>
      <name val="Calibri"/>
      <family val="2"/>
      <scheme val="minor"/>
    </font>
    <font>
      <sz val="9.5"/>
      <color rgb="FFFF0000"/>
      <name val="Segoe UI Light"/>
      <family val="2"/>
    </font>
    <font>
      <b/>
      <sz val="10"/>
      <color rgb="FFFF0000"/>
      <name val="Segoe UI Light"/>
      <family val="2"/>
    </font>
    <font>
      <sz val="9"/>
      <name val="Segoe UI Light"/>
      <family val="2"/>
    </font>
    <font>
      <sz val="8"/>
      <name val="Calibri"/>
      <family val="2"/>
      <scheme val="minor"/>
    </font>
    <font>
      <sz val="12"/>
      <color rgb="FF404040"/>
      <name val="Arial"/>
      <family val="2"/>
    </font>
    <font>
      <sz val="8"/>
      <color theme="2" tint="-0.499984740745262"/>
      <name val="Calibri"/>
      <family val="2"/>
      <scheme val="minor"/>
    </font>
    <font>
      <sz val="8"/>
      <color theme="2" tint="-0.499984740745262"/>
      <name val="Arial"/>
      <family val="2"/>
    </font>
    <font>
      <sz val="11"/>
      <color rgb="FF00C83C"/>
      <name val="Calibri"/>
      <family val="2"/>
      <scheme val="minor"/>
    </font>
    <font>
      <sz val="11"/>
      <color theme="5"/>
      <name val="Calibri"/>
      <family val="2"/>
      <scheme val="minor"/>
    </font>
    <font>
      <sz val="11"/>
      <color rgb="FF02B1FF"/>
      <name val="Calibri"/>
      <family val="2"/>
      <scheme val="minor"/>
    </font>
    <font>
      <b/>
      <sz val="12"/>
      <color theme="0"/>
      <name val="Segoe UI Light"/>
      <family val="2"/>
    </font>
    <font>
      <sz val="12"/>
      <color theme="1"/>
      <name val="Calibri"/>
      <family val="2"/>
      <scheme val="minor"/>
    </font>
    <font>
      <sz val="12"/>
      <color theme="1"/>
      <name val="Segoe UI Light"/>
      <family val="2"/>
    </font>
    <font>
      <sz val="12"/>
      <name val="Segoe UI Light"/>
      <family val="2"/>
    </font>
    <font>
      <sz val="12"/>
      <color theme="2" tint="-0.499984740745262"/>
      <name val="Segoe UI Light"/>
      <family val="2"/>
    </font>
    <font>
      <b/>
      <sz val="12"/>
      <color theme="1"/>
      <name val="Segoe UI Light"/>
      <family val="2"/>
    </font>
  </fonts>
  <fills count="1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00C83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02B1FF"/>
        <bgColor indexed="64"/>
      </patternFill>
    </fill>
    <fill>
      <patternFill patternType="solid">
        <fgColor rgb="FF3F3F3F"/>
        <bgColor indexed="64"/>
      </patternFill>
    </fill>
    <fill>
      <patternFill patternType="solid">
        <fgColor rgb="FF6B6B6B"/>
        <bgColor indexed="64"/>
      </patternFill>
    </fill>
    <fill>
      <patternFill patternType="solid">
        <fgColor theme="0"/>
        <bgColor indexed="64"/>
      </patternFill>
    </fill>
    <fill>
      <patternFill patternType="solid">
        <fgColor rgb="FFFF9200"/>
        <bgColor indexed="64"/>
      </patternFill>
    </fill>
  </fills>
  <borders count="27">
    <border>
      <left/>
      <right/>
      <top/>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indexed="64"/>
      </top>
      <bottom/>
      <diagonal/>
    </border>
    <border>
      <left style="thin">
        <color theme="0"/>
      </left>
      <right style="thin">
        <color theme="0"/>
      </right>
      <top/>
      <bottom/>
      <diagonal/>
    </border>
    <border>
      <left/>
      <right style="thin">
        <color theme="0"/>
      </right>
      <top style="thin">
        <color indexed="64"/>
      </top>
      <bottom/>
      <diagonal/>
    </border>
    <border>
      <left style="thin">
        <color theme="0"/>
      </left>
      <right/>
      <top/>
      <bottom/>
      <diagonal/>
    </border>
    <border>
      <left style="thin">
        <color theme="0"/>
      </left>
      <right/>
      <top style="thin">
        <color theme="0"/>
      </top>
      <bottom/>
      <diagonal/>
    </border>
    <border>
      <left style="thin">
        <color theme="0"/>
      </left>
      <right style="thin">
        <color theme="0"/>
      </right>
      <top/>
      <bottom style="thin">
        <color theme="0"/>
      </bottom>
      <diagonal/>
    </border>
    <border>
      <left/>
      <right/>
      <top style="thin">
        <color theme="0"/>
      </top>
      <bottom/>
      <diagonal/>
    </border>
    <border>
      <left/>
      <right/>
      <top style="thin">
        <color theme="0"/>
      </top>
      <bottom style="thin">
        <color theme="0"/>
      </bottom>
      <diagonal/>
    </border>
    <border>
      <left/>
      <right/>
      <top style="thin">
        <color theme="0"/>
      </top>
      <bottom style="thin">
        <color indexed="64"/>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theme="0"/>
      </top>
      <bottom/>
      <diagonal/>
    </border>
    <border>
      <left style="thin">
        <color indexed="64"/>
      </left>
      <right/>
      <top style="thin">
        <color theme="0"/>
      </top>
      <bottom style="thin">
        <color indexed="64"/>
      </bottom>
      <diagonal/>
    </border>
  </borders>
  <cellStyleXfs count="4">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3">
    <xf numFmtId="0" fontId="0" fillId="0" borderId="0" xfId="0"/>
    <xf numFmtId="0" fontId="0" fillId="0" borderId="0" xfId="0" applyAlignment="1">
      <alignment wrapText="1"/>
    </xf>
    <xf numFmtId="0" fontId="0" fillId="3" borderId="0" xfId="0" applyFill="1"/>
    <xf numFmtId="0" fontId="0" fillId="3" borderId="0" xfId="0" applyFill="1" applyAlignment="1">
      <alignment wrapText="1"/>
    </xf>
    <xf numFmtId="0" fontId="0" fillId="0" borderId="0" xfId="0" applyAlignment="1">
      <alignment vertical="center"/>
    </xf>
    <xf numFmtId="0" fontId="3" fillId="0" borderId="0" xfId="0" applyFont="1" applyAlignment="1">
      <alignment vertical="center"/>
    </xf>
    <xf numFmtId="0" fontId="3" fillId="2" borderId="0" xfId="0" applyFont="1" applyFill="1" applyAlignment="1">
      <alignment vertical="center"/>
    </xf>
    <xf numFmtId="0" fontId="4" fillId="4" borderId="0" xfId="0" applyFont="1" applyFill="1" applyAlignment="1">
      <alignment vertical="center"/>
    </xf>
    <xf numFmtId="0" fontId="5" fillId="4" borderId="0" xfId="0" applyFont="1" applyFill="1"/>
    <xf numFmtId="164" fontId="0" fillId="0" borderId="0" xfId="1" applyFont="1"/>
    <xf numFmtId="164" fontId="5" fillId="4" borderId="0" xfId="1" applyFont="1" applyFill="1"/>
    <xf numFmtId="0" fontId="6" fillId="0" borderId="0" xfId="0" applyFont="1" applyAlignment="1">
      <alignment vertical="center"/>
    </xf>
    <xf numFmtId="0" fontId="0" fillId="5" borderId="0" xfId="0" applyFill="1"/>
    <xf numFmtId="164" fontId="2" fillId="5" borderId="0" xfId="0" applyNumberFormat="1" applyFont="1" applyFill="1" applyAlignment="1">
      <alignment horizontal="center" vertical="center"/>
    </xf>
    <xf numFmtId="0" fontId="0" fillId="0" borderId="0" xfId="0" applyAlignment="1">
      <alignment horizontal="center" vertical="center"/>
    </xf>
    <xf numFmtId="0" fontId="0" fillId="5" borderId="0" xfId="0" applyFill="1" applyAlignment="1">
      <alignment horizontal="center" vertical="center" wrapText="1"/>
    </xf>
    <xf numFmtId="164" fontId="2" fillId="5" borderId="0" xfId="0" applyNumberFormat="1" applyFont="1" applyFill="1" applyAlignment="1">
      <alignment vertical="center"/>
    </xf>
    <xf numFmtId="0" fontId="0" fillId="5" borderId="0" xfId="0" applyFill="1" applyAlignment="1">
      <alignment vertical="center" wrapText="1"/>
    </xf>
    <xf numFmtId="0" fontId="9" fillId="0" borderId="0" xfId="0" applyFont="1" applyAlignment="1">
      <alignment horizontal="left" indent="3"/>
    </xf>
    <xf numFmtId="0" fontId="7" fillId="0" borderId="0" xfId="0" applyFont="1" applyAlignment="1">
      <alignment horizontal="left"/>
    </xf>
    <xf numFmtId="0" fontId="13" fillId="0" borderId="0" xfId="0" applyFont="1" applyAlignment="1">
      <alignment horizontal="left" indent="3"/>
    </xf>
    <xf numFmtId="164" fontId="13" fillId="0" borderId="0" xfId="1" applyFont="1" applyAlignment="1">
      <alignment horizontal="left"/>
    </xf>
    <xf numFmtId="0" fontId="8" fillId="0" borderId="0" xfId="0" applyFont="1" applyFill="1" applyBorder="1" applyAlignment="1">
      <alignment horizontal="left" indent="2"/>
    </xf>
    <xf numFmtId="0" fontId="15" fillId="0" borderId="0" xfId="0" applyFont="1" applyBorder="1" applyAlignment="1">
      <alignment horizontal="center" vertical="center" wrapText="1"/>
    </xf>
    <xf numFmtId="0" fontId="17" fillId="0" borderId="0" xfId="0" applyFont="1" applyFill="1" applyBorder="1" applyAlignment="1">
      <alignment vertical="center"/>
    </xf>
    <xf numFmtId="0" fontId="0" fillId="0" borderId="0" xfId="0"/>
    <xf numFmtId="0" fontId="8" fillId="0" borderId="0" xfId="0" applyFont="1"/>
    <xf numFmtId="164" fontId="8" fillId="0" borderId="0" xfId="1" applyFont="1"/>
    <xf numFmtId="164" fontId="8" fillId="7" borderId="2" xfId="1" applyFont="1" applyFill="1" applyBorder="1" applyProtection="1">
      <protection hidden="1"/>
    </xf>
    <xf numFmtId="164" fontId="8" fillId="0" borderId="0" xfId="1" applyFont="1" applyFill="1" applyBorder="1"/>
    <xf numFmtId="0" fontId="15" fillId="0" borderId="0" xfId="0" applyFont="1" applyBorder="1" applyAlignment="1">
      <alignment horizontal="left" vertical="center" indent="2"/>
    </xf>
    <xf numFmtId="0" fontId="7" fillId="0" borderId="0" xfId="0" applyFont="1" applyAlignment="1">
      <alignment horizontal="left"/>
    </xf>
    <xf numFmtId="9" fontId="0" fillId="0" borderId="0" xfId="3" applyFont="1"/>
    <xf numFmtId="164" fontId="0" fillId="0" borderId="0" xfId="0" applyNumberFormat="1"/>
    <xf numFmtId="0" fontId="7" fillId="0" borderId="0" xfId="0" applyFont="1" applyAlignment="1">
      <alignment horizontal="left"/>
    </xf>
    <xf numFmtId="9" fontId="11" fillId="6" borderId="0" xfId="3" applyFont="1" applyFill="1" applyAlignment="1">
      <alignment horizontal="center"/>
    </xf>
    <xf numFmtId="9" fontId="8" fillId="0" borderId="0" xfId="3" applyFont="1" applyAlignment="1">
      <alignment horizontal="center"/>
    </xf>
    <xf numFmtId="9" fontId="8" fillId="7" borderId="2" xfId="3" applyFont="1" applyFill="1" applyBorder="1" applyAlignment="1" applyProtection="1">
      <alignment horizontal="center"/>
      <protection hidden="1"/>
    </xf>
    <xf numFmtId="9" fontId="11" fillId="0" borderId="0" xfId="3" applyFont="1" applyFill="1" applyAlignment="1">
      <alignment horizontal="center"/>
    </xf>
    <xf numFmtId="0" fontId="0" fillId="0" borderId="0" xfId="0" applyFill="1"/>
    <xf numFmtId="0" fontId="8" fillId="0" borderId="0" xfId="0" applyFont="1" applyFill="1"/>
    <xf numFmtId="9" fontId="8" fillId="0" borderId="0" xfId="3" applyFont="1" applyFill="1" applyAlignment="1">
      <alignment horizontal="center"/>
    </xf>
    <xf numFmtId="164" fontId="8" fillId="0" borderId="2" xfId="1" applyFont="1" applyFill="1" applyBorder="1" applyProtection="1">
      <protection hidden="1"/>
    </xf>
    <xf numFmtId="9" fontId="8" fillId="0" borderId="2" xfId="3" applyFont="1" applyFill="1" applyBorder="1" applyAlignment="1" applyProtection="1">
      <alignment horizontal="center"/>
      <protection hidden="1"/>
    </xf>
    <xf numFmtId="0" fontId="13" fillId="0" borderId="0" xfId="0" applyFont="1" applyFill="1" applyAlignment="1">
      <alignment horizontal="left" indent="3"/>
    </xf>
    <xf numFmtId="0" fontId="14" fillId="0" borderId="0" xfId="0" applyFont="1" applyFill="1"/>
    <xf numFmtId="164" fontId="13" fillId="0" borderId="0" xfId="1" applyFont="1" applyFill="1" applyAlignment="1">
      <alignment horizontal="left"/>
    </xf>
    <xf numFmtId="0" fontId="9" fillId="0" borderId="0" xfId="0" applyFont="1" applyFill="1" applyAlignment="1">
      <alignment horizontal="left" indent="3"/>
    </xf>
    <xf numFmtId="0" fontId="15" fillId="0" borderId="0" xfId="0" applyFont="1" applyFill="1" applyBorder="1" applyAlignment="1">
      <alignment horizontal="left" vertical="center" indent="2"/>
    </xf>
    <xf numFmtId="0" fontId="15" fillId="0" borderId="0" xfId="0" applyFont="1" applyFill="1" applyBorder="1" applyAlignment="1">
      <alignment horizontal="center" vertical="center" wrapText="1"/>
    </xf>
    <xf numFmtId="164" fontId="8" fillId="0" borderId="0" xfId="1" applyFont="1" applyFill="1"/>
    <xf numFmtId="165" fontId="8" fillId="0" borderId="0" xfId="0" applyNumberFormat="1" applyFont="1" applyFill="1" applyBorder="1" applyAlignment="1">
      <alignment vertical="center"/>
    </xf>
    <xf numFmtId="9" fontId="8" fillId="0" borderId="0" xfId="3" applyFont="1" applyFill="1" applyBorder="1" applyAlignment="1">
      <alignment horizontal="center" vertical="center"/>
    </xf>
    <xf numFmtId="164" fontId="0" fillId="0" borderId="0" xfId="0" applyNumberFormat="1" applyFill="1"/>
    <xf numFmtId="9" fontId="0" fillId="0" borderId="0" xfId="3" applyFont="1" applyFill="1"/>
    <xf numFmtId="0" fontId="8" fillId="0" borderId="3" xfId="0" applyFont="1" applyFill="1" applyBorder="1" applyAlignment="1"/>
    <xf numFmtId="0" fontId="8" fillId="0" borderId="2" xfId="0" applyFont="1" applyFill="1" applyBorder="1" applyAlignment="1"/>
    <xf numFmtId="0" fontId="11" fillId="0" borderId="0" xfId="0" applyFont="1" applyFill="1" applyAlignment="1"/>
    <xf numFmtId="0" fontId="19" fillId="0" borderId="2" xfId="0" applyFont="1" applyFill="1" applyBorder="1" applyAlignment="1"/>
    <xf numFmtId="164" fontId="19" fillId="0" borderId="2" xfId="1" applyFont="1" applyFill="1" applyBorder="1" applyProtection="1">
      <protection hidden="1"/>
    </xf>
    <xf numFmtId="9" fontId="19" fillId="0" borderId="2" xfId="3" applyFont="1" applyFill="1" applyBorder="1" applyAlignment="1" applyProtection="1">
      <alignment horizontal="center"/>
      <protection hidden="1"/>
    </xf>
    <xf numFmtId="0" fontId="18" fillId="0" borderId="0" xfId="0" applyFont="1" applyFill="1"/>
    <xf numFmtId="9" fontId="20" fillId="0" borderId="0" xfId="3" applyFont="1" applyFill="1" applyAlignment="1">
      <alignment horizontal="center"/>
    </xf>
    <xf numFmtId="0" fontId="19" fillId="0" borderId="0" xfId="0" applyFont="1" applyFill="1"/>
    <xf numFmtId="9" fontId="19" fillId="0" borderId="0" xfId="3" applyFont="1" applyFill="1" applyAlignment="1">
      <alignment horizontal="center"/>
    </xf>
    <xf numFmtId="0" fontId="8" fillId="0" borderId="8" xfId="0" applyFont="1" applyFill="1" applyBorder="1" applyAlignment="1"/>
    <xf numFmtId="0" fontId="8" fillId="0" borderId="5" xfId="0" applyFont="1" applyFill="1" applyBorder="1" applyAlignment="1"/>
    <xf numFmtId="9" fontId="8" fillId="0" borderId="9" xfId="3" applyFont="1" applyFill="1" applyBorder="1" applyAlignment="1" applyProtection="1">
      <alignment horizontal="center"/>
      <protection hidden="1"/>
    </xf>
    <xf numFmtId="164" fontId="8" fillId="0" borderId="0" xfId="1" applyFont="1" applyFill="1" applyBorder="1" applyAlignment="1"/>
    <xf numFmtId="164" fontId="13" fillId="0" borderId="0" xfId="1" applyFont="1" applyFill="1" applyBorder="1" applyAlignment="1">
      <alignment horizontal="left"/>
    </xf>
    <xf numFmtId="9" fontId="8" fillId="0" borderId="0" xfId="3" applyFont="1" applyFill="1" applyBorder="1" applyAlignment="1" applyProtection="1">
      <alignment horizontal="center"/>
      <protection hidden="1"/>
    </xf>
    <xf numFmtId="0" fontId="0" fillId="0" borderId="0" xfId="0" applyFill="1" applyBorder="1"/>
    <xf numFmtId="0" fontId="8" fillId="0" borderId="0" xfId="0" applyFont="1" applyFill="1" applyBorder="1" applyAlignment="1"/>
    <xf numFmtId="0" fontId="7" fillId="0" borderId="0" xfId="0" applyFont="1" applyAlignment="1">
      <alignment horizontal="left"/>
    </xf>
    <xf numFmtId="0" fontId="16" fillId="0" borderId="0" xfId="0" applyFont="1" applyFill="1" applyBorder="1" applyAlignment="1" applyProtection="1">
      <alignment horizontal="left" vertical="top" wrapText="1" indent="1"/>
      <protection hidden="1"/>
    </xf>
    <xf numFmtId="165" fontId="8" fillId="0" borderId="0" xfId="0" applyNumberFormat="1" applyFont="1" applyFill="1" applyBorder="1" applyAlignment="1" applyProtection="1">
      <alignment horizontal="center" vertical="center"/>
      <protection hidden="1"/>
    </xf>
    <xf numFmtId="0" fontId="11" fillId="6" borderId="0" xfId="0" applyFont="1" applyFill="1" applyAlignment="1"/>
    <xf numFmtId="164" fontId="8" fillId="8" borderId="2" xfId="1" applyFont="1" applyFill="1" applyBorder="1" applyProtection="1">
      <protection hidden="1"/>
    </xf>
    <xf numFmtId="166" fontId="8" fillId="7" borderId="2" xfId="1" applyNumberFormat="1" applyFont="1" applyFill="1" applyBorder="1" applyAlignment="1" applyProtection="1">
      <alignment horizontal="center"/>
      <protection hidden="1"/>
    </xf>
    <xf numFmtId="167" fontId="8" fillId="7" borderId="2" xfId="3" applyNumberFormat="1" applyFont="1" applyFill="1" applyBorder="1" applyAlignment="1" applyProtection="1">
      <alignment horizontal="center"/>
      <protection hidden="1"/>
    </xf>
    <xf numFmtId="1" fontId="8" fillId="7" borderId="2" xfId="3" applyNumberFormat="1" applyFont="1" applyFill="1" applyBorder="1" applyAlignment="1" applyProtection="1">
      <alignment horizontal="center"/>
      <protection hidden="1"/>
    </xf>
    <xf numFmtId="0" fontId="11" fillId="0" borderId="0" xfId="0" applyFont="1" applyFill="1" applyBorder="1" applyAlignment="1"/>
    <xf numFmtId="9" fontId="11" fillId="0" borderId="0" xfId="3" applyFont="1" applyFill="1" applyBorder="1" applyAlignment="1">
      <alignment horizontal="center"/>
    </xf>
    <xf numFmtId="0" fontId="8" fillId="0" borderId="0" xfId="0" applyFont="1" applyFill="1" applyBorder="1"/>
    <xf numFmtId="9" fontId="8" fillId="0" borderId="0" xfId="3" applyFont="1" applyFill="1" applyBorder="1" applyAlignment="1">
      <alignment horizontal="center"/>
    </xf>
    <xf numFmtId="164" fontId="8" fillId="0" borderId="0" xfId="1" applyFont="1" applyFill="1" applyBorder="1" applyProtection="1">
      <protection hidden="1"/>
    </xf>
    <xf numFmtId="0" fontId="9" fillId="0" borderId="0" xfId="0" applyFont="1" applyFill="1" applyBorder="1" applyAlignment="1">
      <alignment horizontal="left" indent="3"/>
    </xf>
    <xf numFmtId="0" fontId="23" fillId="0" borderId="0" xfId="0" applyFont="1"/>
    <xf numFmtId="9" fontId="8" fillId="7" borderId="17" xfId="3" applyFont="1" applyFill="1" applyBorder="1" applyAlignment="1" applyProtection="1">
      <protection hidden="1"/>
    </xf>
    <xf numFmtId="164" fontId="8" fillId="8" borderId="14" xfId="1" applyFont="1" applyFill="1" applyBorder="1" applyAlignment="1" applyProtection="1">
      <protection hidden="1"/>
    </xf>
    <xf numFmtId="168" fontId="8" fillId="7" borderId="2" xfId="3" applyNumberFormat="1" applyFont="1" applyFill="1" applyBorder="1" applyAlignment="1" applyProtection="1">
      <alignment horizontal="center"/>
      <protection hidden="1"/>
    </xf>
    <xf numFmtId="165" fontId="8" fillId="0" borderId="7" xfId="0" applyNumberFormat="1" applyFont="1" applyFill="1" applyBorder="1" applyAlignment="1" applyProtection="1">
      <alignment vertical="center"/>
      <protection hidden="1"/>
    </xf>
    <xf numFmtId="165" fontId="8" fillId="0" borderId="0" xfId="0" applyNumberFormat="1" applyFont="1" applyFill="1" applyBorder="1" applyAlignment="1" applyProtection="1">
      <alignment vertical="center"/>
      <protection hidden="1"/>
    </xf>
    <xf numFmtId="0" fontId="16" fillId="0" borderId="0" xfId="0" applyFont="1" applyFill="1" applyBorder="1" applyAlignment="1" applyProtection="1">
      <alignment vertical="top" wrapText="1"/>
      <protection hidden="1"/>
    </xf>
    <xf numFmtId="0" fontId="20" fillId="0" borderId="0" xfId="0" applyFont="1" applyFill="1" applyAlignment="1"/>
    <xf numFmtId="0" fontId="8" fillId="0" borderId="0" xfId="0" applyFont="1" applyFill="1" applyAlignment="1"/>
    <xf numFmtId="0" fontId="10" fillId="0" borderId="0" xfId="0" applyFont="1" applyFill="1" applyBorder="1" applyAlignment="1"/>
    <xf numFmtId="0" fontId="12" fillId="0" borderId="1" xfId="0" applyFont="1" applyFill="1" applyBorder="1" applyAlignment="1"/>
    <xf numFmtId="164" fontId="8" fillId="0" borderId="4" xfId="1" applyFont="1" applyFill="1" applyBorder="1" applyAlignment="1"/>
    <xf numFmtId="164" fontId="8" fillId="0" borderId="1" xfId="1" applyFont="1" applyFill="1" applyBorder="1" applyAlignment="1"/>
    <xf numFmtId="0" fontId="0" fillId="0" borderId="0" xfId="0" applyFont="1" applyAlignment="1">
      <alignment horizontal="left"/>
    </xf>
    <xf numFmtId="0" fontId="21" fillId="0" borderId="10" xfId="0" applyFont="1" applyBorder="1" applyAlignment="1"/>
    <xf numFmtId="9" fontId="11" fillId="11" borderId="0" xfId="3" applyFont="1" applyFill="1" applyBorder="1" applyAlignment="1" applyProtection="1">
      <alignment horizontal="left"/>
      <protection hidden="1"/>
    </xf>
    <xf numFmtId="166" fontId="0" fillId="0" borderId="0" xfId="0" applyNumberFormat="1" applyFill="1"/>
    <xf numFmtId="0" fontId="21" fillId="0" borderId="0" xfId="0" applyFont="1" applyBorder="1" applyAlignment="1"/>
    <xf numFmtId="0" fontId="21" fillId="0" borderId="1" xfId="0" applyFont="1" applyBorder="1" applyAlignment="1"/>
    <xf numFmtId="166" fontId="0" fillId="0" borderId="18" xfId="1" applyNumberFormat="1" applyFont="1" applyFill="1" applyBorder="1"/>
    <xf numFmtId="166" fontId="0" fillId="0" borderId="19" xfId="1" applyNumberFormat="1" applyFont="1" applyFill="1" applyBorder="1"/>
    <xf numFmtId="0" fontId="21" fillId="0" borderId="12" xfId="0" applyFont="1" applyBorder="1" applyAlignment="1"/>
    <xf numFmtId="166" fontId="0" fillId="0" borderId="20" xfId="1" applyNumberFormat="1" applyFont="1" applyFill="1" applyBorder="1"/>
    <xf numFmtId="164" fontId="19" fillId="0" borderId="13" xfId="1" applyFont="1" applyFill="1" applyBorder="1" applyProtection="1">
      <protection hidden="1"/>
    </xf>
    <xf numFmtId="0" fontId="16" fillId="0" borderId="0" xfId="0" applyFont="1" applyBorder="1" applyAlignment="1" applyProtection="1">
      <alignment vertical="top" wrapText="1"/>
      <protection hidden="1"/>
    </xf>
    <xf numFmtId="166" fontId="8" fillId="0" borderId="0" xfId="1" applyNumberFormat="1" applyFont="1" applyFill="1"/>
    <xf numFmtId="0" fontId="13" fillId="0" borderId="0" xfId="0" applyFont="1" applyFill="1" applyBorder="1" applyAlignment="1">
      <alignment horizontal="left"/>
    </xf>
    <xf numFmtId="9" fontId="8" fillId="0" borderId="0" xfId="3" applyFont="1" applyFill="1" applyBorder="1" applyAlignment="1" applyProtection="1">
      <alignment horizontal="center" vertical="center"/>
      <protection hidden="1"/>
    </xf>
    <xf numFmtId="166" fontId="8" fillId="0" borderId="0" xfId="1" applyNumberFormat="1" applyFont="1" applyFill="1" applyBorder="1"/>
    <xf numFmtId="166" fontId="8" fillId="0" borderId="0" xfId="1" applyNumberFormat="1" applyFont="1" applyFill="1" applyBorder="1" applyProtection="1">
      <protection hidden="1"/>
    </xf>
    <xf numFmtId="166" fontId="13" fillId="0" borderId="0" xfId="1" applyNumberFormat="1" applyFont="1" applyFill="1" applyBorder="1" applyAlignment="1">
      <alignment horizontal="left"/>
    </xf>
    <xf numFmtId="1" fontId="8" fillId="0" borderId="2" xfId="3" applyNumberFormat="1" applyFont="1" applyFill="1" applyBorder="1" applyAlignment="1" applyProtection="1">
      <alignment horizontal="left"/>
      <protection hidden="1"/>
    </xf>
    <xf numFmtId="0" fontId="0" fillId="0" borderId="0" xfId="0" applyFont="1" applyFill="1" applyAlignment="1">
      <alignment horizontal="left"/>
    </xf>
    <xf numFmtId="0" fontId="0" fillId="13" borderId="0" xfId="0" applyFill="1"/>
    <xf numFmtId="0" fontId="0" fillId="6" borderId="0" xfId="0" applyFill="1"/>
    <xf numFmtId="0" fontId="0" fillId="14" borderId="0" xfId="0" applyFill="1"/>
    <xf numFmtId="0" fontId="0" fillId="10" borderId="0" xfId="0" applyFill="1"/>
    <xf numFmtId="0" fontId="24" fillId="13" borderId="0" xfId="0" applyFont="1" applyFill="1" applyAlignment="1">
      <alignment horizontal="left" wrapText="1"/>
    </xf>
    <xf numFmtId="0" fontId="24" fillId="13" borderId="0" xfId="0" applyFont="1" applyFill="1" applyAlignment="1">
      <alignment wrapText="1"/>
    </xf>
    <xf numFmtId="0" fontId="25" fillId="0" borderId="0" xfId="0" applyFont="1" applyAlignment="1">
      <alignment wrapText="1"/>
    </xf>
    <xf numFmtId="0" fontId="26" fillId="13" borderId="0" xfId="0" applyFont="1" applyFill="1"/>
    <xf numFmtId="0" fontId="27" fillId="13" borderId="0" xfId="0" applyFont="1" applyFill="1"/>
    <xf numFmtId="0" fontId="28" fillId="13" borderId="0" xfId="0" applyFont="1" applyFill="1"/>
    <xf numFmtId="0" fontId="30" fillId="0" borderId="0" xfId="0" applyFont="1"/>
    <xf numFmtId="0" fontId="31" fillId="0" borderId="0" xfId="0" applyFont="1"/>
    <xf numFmtId="166" fontId="31" fillId="8" borderId="2" xfId="1" applyNumberFormat="1" applyFont="1" applyFill="1" applyBorder="1" applyProtection="1">
      <protection hidden="1"/>
    </xf>
    <xf numFmtId="0" fontId="33" fillId="0" borderId="0" xfId="0" applyFont="1" applyBorder="1" applyAlignment="1">
      <alignment horizontal="left"/>
    </xf>
    <xf numFmtId="164" fontId="33" fillId="0" borderId="0" xfId="1" applyFont="1" applyAlignment="1">
      <alignment horizontal="left"/>
    </xf>
    <xf numFmtId="0" fontId="33" fillId="0" borderId="0" xfId="0" applyFont="1" applyAlignment="1">
      <alignment horizontal="left" indent="3"/>
    </xf>
    <xf numFmtId="165" fontId="31" fillId="8" borderId="0" xfId="0" applyNumberFormat="1" applyFont="1" applyFill="1" applyBorder="1" applyAlignment="1" applyProtection="1">
      <alignment horizontal="center" vertical="center"/>
      <protection hidden="1"/>
    </xf>
    <xf numFmtId="9" fontId="31" fillId="8" borderId="0" xfId="3" applyFont="1" applyFill="1" applyBorder="1" applyAlignment="1" applyProtection="1">
      <alignment horizontal="center" vertical="center"/>
      <protection hidden="1"/>
    </xf>
    <xf numFmtId="164" fontId="31" fillId="8" borderId="2" xfId="1" applyFont="1" applyFill="1" applyBorder="1" applyProtection="1">
      <protection hidden="1"/>
    </xf>
    <xf numFmtId="1" fontId="31" fillId="7" borderId="2" xfId="3" applyNumberFormat="1" applyFont="1" applyFill="1" applyBorder="1" applyAlignment="1" applyProtection="1">
      <alignment horizontal="left"/>
      <protection hidden="1"/>
    </xf>
    <xf numFmtId="9" fontId="8" fillId="0" borderId="0" xfId="3" applyNumberFormat="1" applyFont="1" applyAlignment="1">
      <alignment horizontal="center"/>
    </xf>
    <xf numFmtId="9" fontId="31" fillId="0" borderId="0" xfId="3" applyNumberFormat="1" applyFont="1" applyAlignment="1">
      <alignment horizontal="center"/>
    </xf>
    <xf numFmtId="9" fontId="31" fillId="7" borderId="2" xfId="3" applyNumberFormat="1" applyFont="1" applyFill="1" applyBorder="1" applyAlignment="1" applyProtection="1">
      <alignment horizontal="center"/>
      <protection hidden="1"/>
    </xf>
    <xf numFmtId="9" fontId="31" fillId="8" borderId="2" xfId="3" applyNumberFormat="1" applyFont="1" applyFill="1" applyBorder="1" applyAlignment="1" applyProtection="1">
      <alignment horizontal="center"/>
      <protection hidden="1"/>
    </xf>
    <xf numFmtId="9" fontId="33" fillId="0" borderId="0" xfId="3" applyNumberFormat="1" applyFont="1" applyAlignment="1">
      <alignment horizontal="center"/>
    </xf>
    <xf numFmtId="9" fontId="31" fillId="8" borderId="0" xfId="3" applyNumberFormat="1" applyFont="1" applyFill="1" applyBorder="1" applyAlignment="1" applyProtection="1">
      <alignment horizontal="center" vertical="center"/>
      <protection hidden="1"/>
    </xf>
    <xf numFmtId="9" fontId="9" fillId="0" borderId="0" xfId="3" applyNumberFormat="1" applyFont="1" applyAlignment="1">
      <alignment horizontal="center"/>
    </xf>
    <xf numFmtId="0" fontId="21" fillId="0" borderId="24" xfId="0" applyFont="1" applyBorder="1" applyAlignment="1"/>
    <xf numFmtId="0" fontId="21" fillId="0" borderId="25" xfId="0" applyFont="1" applyBorder="1" applyAlignment="1"/>
    <xf numFmtId="0" fontId="21" fillId="0" borderId="26" xfId="0" applyFont="1" applyBorder="1" applyAlignment="1"/>
    <xf numFmtId="0" fontId="8" fillId="7" borderId="2" xfId="3" applyNumberFormat="1" applyFont="1" applyFill="1" applyBorder="1" applyAlignment="1" applyProtection="1">
      <alignment horizontal="center"/>
      <protection hidden="1"/>
    </xf>
    <xf numFmtId="166" fontId="0" fillId="0" borderId="0" xfId="1" applyNumberFormat="1" applyFont="1" applyFill="1"/>
    <xf numFmtId="9" fontId="0" fillId="0" borderId="0" xfId="3" applyNumberFormat="1" applyFont="1" applyFill="1"/>
    <xf numFmtId="9" fontId="31" fillId="8" borderId="6" xfId="3" applyNumberFormat="1" applyFont="1" applyFill="1" applyBorder="1" applyAlignment="1" applyProtection="1">
      <alignment horizontal="center"/>
      <protection hidden="1"/>
    </xf>
    <xf numFmtId="166" fontId="31" fillId="8" borderId="4" xfId="1" applyNumberFormat="1" applyFont="1" applyFill="1" applyBorder="1" applyAlignment="1" applyProtection="1">
      <protection hidden="1"/>
    </xf>
    <xf numFmtId="166" fontId="31" fillId="0" borderId="0" xfId="1" applyNumberFormat="1" applyFont="1" applyProtection="1">
      <protection locked="0"/>
    </xf>
    <xf numFmtId="166" fontId="33" fillId="0" borderId="0" xfId="1" applyNumberFormat="1" applyFont="1" applyAlignment="1" applyProtection="1">
      <alignment horizontal="left"/>
      <protection locked="0"/>
    </xf>
    <xf numFmtId="0" fontId="0" fillId="2" borderId="0" xfId="0" applyFill="1" applyAlignment="1">
      <alignment horizontal="center"/>
    </xf>
    <xf numFmtId="0" fontId="7" fillId="0" borderId="0" xfId="0" applyFont="1" applyAlignment="1">
      <alignment horizontal="left"/>
    </xf>
    <xf numFmtId="0" fontId="11" fillId="6" borderId="0" xfId="0" applyFont="1" applyFill="1" applyAlignment="1">
      <alignment horizontal="center"/>
    </xf>
    <xf numFmtId="0" fontId="8" fillId="0" borderId="0" xfId="0" applyFont="1" applyAlignment="1">
      <alignment horizontal="left" indent="2"/>
    </xf>
    <xf numFmtId="0" fontId="8" fillId="7" borderId="2" xfId="0" applyFont="1" applyFill="1" applyBorder="1" applyAlignment="1">
      <alignment horizontal="left" indent="2"/>
    </xf>
    <xf numFmtId="0" fontId="10" fillId="8" borderId="4" xfId="0" applyFont="1" applyFill="1" applyBorder="1" applyAlignment="1">
      <alignment horizontal="left" indent="2"/>
    </xf>
    <xf numFmtId="0" fontId="10" fillId="8" borderId="1" xfId="0" applyFont="1" applyFill="1" applyBorder="1" applyAlignment="1">
      <alignment horizontal="left" indent="2"/>
    </xf>
    <xf numFmtId="164" fontId="8" fillId="8" borderId="4" xfId="1" applyFont="1" applyFill="1" applyBorder="1" applyAlignment="1">
      <alignment horizontal="center"/>
    </xf>
    <xf numFmtId="164" fontId="8" fillId="8" borderId="6" xfId="1" applyFont="1" applyFill="1" applyBorder="1" applyAlignment="1">
      <alignment horizontal="center"/>
    </xf>
    <xf numFmtId="0" fontId="16" fillId="0" borderId="0" xfId="0" applyFont="1" applyFill="1" applyBorder="1" applyAlignment="1" applyProtection="1">
      <alignment horizontal="left" vertical="top" wrapText="1" indent="1"/>
      <protection hidden="1"/>
    </xf>
    <xf numFmtId="0" fontId="20" fillId="0" borderId="0" xfId="0" applyFont="1" applyFill="1" applyAlignment="1">
      <alignment horizontal="center"/>
    </xf>
    <xf numFmtId="0" fontId="12" fillId="0" borderId="1" xfId="0" applyFont="1" applyFill="1" applyBorder="1" applyAlignment="1">
      <alignment horizontal="left" indent="2"/>
    </xf>
    <xf numFmtId="164" fontId="8" fillId="0" borderId="4" xfId="1" applyFont="1" applyFill="1" applyBorder="1" applyAlignment="1">
      <alignment horizontal="center"/>
    </xf>
    <xf numFmtId="164" fontId="8" fillId="0" borderId="1" xfId="1" applyFont="1" applyFill="1" applyBorder="1" applyAlignment="1">
      <alignment horizontal="center"/>
    </xf>
    <xf numFmtId="165" fontId="8" fillId="0" borderId="7" xfId="0" applyNumberFormat="1" applyFont="1" applyFill="1" applyBorder="1" applyAlignment="1" applyProtection="1">
      <alignment horizontal="center" vertical="center"/>
      <protection hidden="1"/>
    </xf>
    <xf numFmtId="165" fontId="8" fillId="0" borderId="0" xfId="0" applyNumberFormat="1" applyFont="1" applyFill="1" applyBorder="1" applyAlignment="1" applyProtection="1">
      <alignment horizontal="center" vertical="center"/>
      <protection hidden="1"/>
    </xf>
    <xf numFmtId="0" fontId="10" fillId="0" borderId="0" xfId="0" applyFont="1" applyFill="1" applyBorder="1" applyAlignment="1">
      <alignment horizontal="left" indent="2"/>
    </xf>
    <xf numFmtId="166" fontId="8" fillId="0" borderId="0" xfId="1" applyNumberFormat="1" applyFont="1" applyFill="1" applyBorder="1" applyAlignment="1">
      <alignment horizontal="center"/>
    </xf>
    <xf numFmtId="0" fontId="13" fillId="0" borderId="0" xfId="0" applyFont="1" applyFill="1" applyBorder="1" applyAlignment="1">
      <alignment horizontal="left"/>
    </xf>
    <xf numFmtId="0" fontId="11" fillId="0" borderId="0" xfId="0" applyFont="1" applyFill="1" applyBorder="1" applyAlignment="1">
      <alignment horizontal="center"/>
    </xf>
    <xf numFmtId="0" fontId="21" fillId="0" borderId="0" xfId="0" applyFont="1" applyFill="1" applyBorder="1" applyAlignment="1">
      <alignment horizontal="left"/>
    </xf>
    <xf numFmtId="9" fontId="8" fillId="0" borderId="11" xfId="3" applyFont="1" applyFill="1" applyBorder="1" applyAlignment="1" applyProtection="1">
      <alignment horizontal="left"/>
      <protection hidden="1"/>
    </xf>
    <xf numFmtId="9" fontId="8" fillId="0" borderId="13" xfId="3" applyFont="1" applyFill="1" applyBorder="1" applyAlignment="1" applyProtection="1">
      <alignment horizontal="left"/>
      <protection hidden="1"/>
    </xf>
    <xf numFmtId="164" fontId="8" fillId="0" borderId="15" xfId="1" applyFont="1" applyFill="1" applyBorder="1" applyAlignment="1" applyProtection="1">
      <alignment horizontal="center"/>
      <protection hidden="1"/>
    </xf>
    <xf numFmtId="164" fontId="8" fillId="0" borderId="16" xfId="1" applyFont="1" applyFill="1" applyBorder="1" applyAlignment="1" applyProtection="1">
      <alignment horizontal="center"/>
      <protection hidden="1"/>
    </xf>
    <xf numFmtId="0" fontId="10" fillId="0" borderId="0" xfId="0" applyFont="1" applyFill="1" applyBorder="1" applyAlignment="1"/>
    <xf numFmtId="0" fontId="11" fillId="0" borderId="0" xfId="0" applyFont="1" applyFill="1" applyAlignment="1">
      <alignment horizontal="center"/>
    </xf>
    <xf numFmtId="0" fontId="0" fillId="13" borderId="0" xfId="0" applyFill="1" applyAlignment="1">
      <alignment horizontal="center"/>
    </xf>
    <xf numFmtId="0" fontId="34" fillId="8" borderId="0" xfId="0" applyFont="1" applyFill="1" applyBorder="1" applyAlignment="1" applyProtection="1">
      <alignment horizontal="left" indent="2"/>
      <protection hidden="1"/>
    </xf>
    <xf numFmtId="0" fontId="34" fillId="8" borderId="0" xfId="0" applyFont="1" applyFill="1" applyBorder="1" applyAlignment="1" applyProtection="1">
      <protection hidden="1"/>
    </xf>
    <xf numFmtId="0" fontId="29" fillId="6" borderId="0" xfId="0" applyFont="1" applyFill="1" applyAlignment="1" applyProtection="1">
      <alignment horizontal="center"/>
      <protection hidden="1"/>
    </xf>
    <xf numFmtId="1" fontId="31" fillId="7" borderId="17" xfId="3" applyNumberFormat="1" applyFont="1" applyFill="1" applyBorder="1" applyAlignment="1" applyProtection="1">
      <alignment horizontal="left"/>
      <protection hidden="1"/>
    </xf>
    <xf numFmtId="1" fontId="31" fillId="7" borderId="13" xfId="3" applyNumberFormat="1" applyFont="1" applyFill="1" applyBorder="1" applyAlignment="1" applyProtection="1">
      <alignment horizontal="left"/>
      <protection hidden="1"/>
    </xf>
    <xf numFmtId="164" fontId="31" fillId="8" borderId="14" xfId="1" applyFont="1" applyFill="1" applyBorder="1" applyAlignment="1" applyProtection="1">
      <alignment horizontal="center"/>
      <protection hidden="1"/>
    </xf>
    <xf numFmtId="164" fontId="31" fillId="8" borderId="16" xfId="1" applyFont="1" applyFill="1" applyBorder="1" applyAlignment="1" applyProtection="1">
      <alignment horizontal="center"/>
      <protection hidden="1"/>
    </xf>
    <xf numFmtId="0" fontId="32" fillId="8" borderId="11" xfId="0" applyFont="1" applyFill="1" applyBorder="1" applyAlignment="1" applyProtection="1">
      <alignment horizontal="left"/>
      <protection hidden="1"/>
    </xf>
    <xf numFmtId="0" fontId="34" fillId="8" borderId="4" xfId="0" applyFont="1" applyFill="1" applyBorder="1" applyAlignment="1" applyProtection="1">
      <alignment horizontal="left" indent="2"/>
      <protection hidden="1"/>
    </xf>
    <xf numFmtId="0" fontId="34" fillId="8" borderId="1" xfId="0" applyFont="1" applyFill="1" applyBorder="1" applyAlignment="1" applyProtection="1">
      <alignment horizontal="left" indent="2"/>
      <protection hidden="1"/>
    </xf>
    <xf numFmtId="0" fontId="33" fillId="0" borderId="10" xfId="0" applyFont="1" applyBorder="1" applyAlignment="1" applyProtection="1">
      <alignment horizontal="left"/>
      <protection locked="0"/>
    </xf>
    <xf numFmtId="0" fontId="32" fillId="9" borderId="11" xfId="0" applyFont="1" applyFill="1" applyBorder="1" applyAlignment="1" applyProtection="1">
      <alignment horizontal="left"/>
      <protection hidden="1"/>
    </xf>
    <xf numFmtId="0" fontId="16" fillId="0" borderId="0" xfId="0" applyFont="1" applyBorder="1" applyAlignment="1" applyProtection="1">
      <alignment horizontal="left" vertical="top" wrapText="1" indent="1"/>
      <protection hidden="1"/>
    </xf>
    <xf numFmtId="0" fontId="11" fillId="11" borderId="21" xfId="0" applyFont="1" applyFill="1" applyBorder="1" applyAlignment="1">
      <alignment horizontal="center" vertical="center"/>
    </xf>
    <xf numFmtId="0" fontId="11" fillId="11" borderId="22" xfId="0" applyFont="1" applyFill="1" applyBorder="1" applyAlignment="1">
      <alignment horizontal="center" vertical="center"/>
    </xf>
    <xf numFmtId="0" fontId="11" fillId="11" borderId="23" xfId="0" applyFont="1" applyFill="1" applyBorder="1" applyAlignment="1">
      <alignment horizontal="center" vertical="center"/>
    </xf>
    <xf numFmtId="0" fontId="11" fillId="12" borderId="22" xfId="0" applyFont="1" applyFill="1" applyBorder="1" applyAlignment="1">
      <alignment horizontal="center" vertical="center"/>
    </xf>
    <xf numFmtId="0" fontId="11" fillId="10" borderId="15" xfId="0" applyFont="1" applyFill="1" applyBorder="1" applyAlignment="1">
      <alignment horizontal="left"/>
    </xf>
  </cellXfs>
  <cellStyles count="4">
    <cellStyle name="Currency" xfId="1" builtinId="4"/>
    <cellStyle name="Currency 2" xfId="2"/>
    <cellStyle name="Normal" xfId="0" builtinId="0"/>
    <cellStyle name="Percent" xfId="3" builtinId="5"/>
  </cellStyles>
  <dxfs count="14">
    <dxf>
      <font>
        <b/>
        <i/>
        <u val="none"/>
        <color theme="0"/>
      </font>
      <fill>
        <patternFill>
          <bgColor rgb="FF00C83C"/>
        </patternFill>
      </fill>
      <border>
        <left style="thin">
          <color theme="0"/>
        </left>
        <right/>
        <top/>
        <bottom/>
      </border>
    </dxf>
    <dxf>
      <font>
        <color rgb="FF9C0006"/>
      </font>
      <fill>
        <patternFill>
          <bgColor rgb="FFFFC7CE"/>
        </patternFill>
      </fill>
      <border>
        <left style="thin">
          <color theme="0"/>
        </left>
        <right style="thin">
          <color theme="0"/>
        </right>
        <top style="thin">
          <color theme="0"/>
        </top>
        <bottom style="thin">
          <color theme="0"/>
        </bottom>
      </border>
    </dxf>
    <dxf>
      <font>
        <b/>
        <i/>
        <u val="none"/>
        <color theme="0"/>
      </font>
      <fill>
        <patternFill>
          <bgColor rgb="FF00C83C"/>
        </patternFill>
      </fill>
      <border>
        <left style="thin">
          <color theme="0"/>
        </left>
        <right/>
        <top/>
        <bottom/>
      </border>
    </dxf>
    <dxf>
      <font>
        <color rgb="FF9C0006"/>
      </font>
      <fill>
        <patternFill>
          <bgColor rgb="FFFFC7CE"/>
        </patternFill>
      </fill>
      <border>
        <left style="thin">
          <color theme="0"/>
        </left>
        <right style="thin">
          <color theme="0"/>
        </right>
        <top style="thin">
          <color theme="0"/>
        </top>
        <bottom style="thin">
          <color theme="0"/>
        </bottom>
      </border>
    </dxf>
    <dxf>
      <font>
        <b/>
        <i/>
        <u val="none"/>
        <color theme="0"/>
      </font>
      <fill>
        <patternFill>
          <bgColor rgb="FF00C83C"/>
        </patternFill>
      </fill>
      <border>
        <left style="thin">
          <color theme="0"/>
        </left>
        <right/>
        <top/>
        <bottom/>
      </border>
    </dxf>
    <dxf>
      <font>
        <color rgb="FF9C0006"/>
      </font>
      <fill>
        <patternFill>
          <bgColor rgb="FFFFC7CE"/>
        </patternFill>
      </fill>
      <border>
        <left style="thin">
          <color theme="0"/>
        </left>
        <right style="thin">
          <color theme="0"/>
        </right>
        <top style="thin">
          <color theme="0"/>
        </top>
        <bottom style="thin">
          <color theme="0"/>
        </bottom>
      </border>
    </dxf>
    <dxf>
      <font>
        <b/>
        <i/>
        <u val="none"/>
        <color theme="0"/>
      </font>
      <fill>
        <patternFill>
          <bgColor rgb="FF00C83C"/>
        </patternFill>
      </fill>
      <border>
        <left style="thin">
          <color theme="0"/>
        </left>
        <right/>
        <top/>
        <bottom/>
      </border>
    </dxf>
    <dxf>
      <font>
        <color rgb="FF9C0006"/>
      </font>
      <fill>
        <patternFill>
          <bgColor rgb="FFFFC7CE"/>
        </patternFill>
      </fill>
      <border>
        <left style="thin">
          <color theme="0"/>
        </left>
        <right style="thin">
          <color theme="0"/>
        </right>
        <top style="thin">
          <color theme="0"/>
        </top>
        <bottom style="thin">
          <color theme="0"/>
        </bottom>
      </border>
    </dxf>
    <dxf>
      <font>
        <b/>
        <i/>
        <u val="none"/>
        <color theme="0"/>
      </font>
      <fill>
        <patternFill>
          <bgColor rgb="FF00C83C"/>
        </patternFill>
      </fill>
      <border>
        <left style="thin">
          <color theme="0"/>
        </left>
        <right/>
        <top/>
        <bottom/>
      </border>
    </dxf>
    <dxf>
      <font>
        <color rgb="FF9C0006"/>
      </font>
      <fill>
        <patternFill>
          <bgColor rgb="FFFFC7CE"/>
        </patternFill>
      </fill>
      <border>
        <left style="thin">
          <color theme="0"/>
        </left>
        <right style="thin">
          <color theme="0"/>
        </right>
        <top style="thin">
          <color theme="0"/>
        </top>
        <bottom style="thin">
          <color theme="0"/>
        </bottom>
      </border>
    </dxf>
    <dxf>
      <font>
        <b/>
        <i/>
        <u val="none"/>
        <color theme="0"/>
      </font>
      <fill>
        <patternFill>
          <bgColor rgb="FF00C83C"/>
        </patternFill>
      </fill>
      <border>
        <left style="thin">
          <color theme="0"/>
        </left>
        <right/>
        <top/>
        <bottom/>
      </border>
    </dxf>
    <dxf>
      <font>
        <color rgb="FF9C0006"/>
      </font>
      <fill>
        <patternFill>
          <bgColor rgb="FFFFC7CE"/>
        </patternFill>
      </fill>
      <border>
        <left style="thin">
          <color theme="0"/>
        </left>
        <right style="thin">
          <color theme="0"/>
        </right>
        <top style="thin">
          <color theme="0"/>
        </top>
        <bottom style="thin">
          <color theme="0"/>
        </bottom>
      </border>
    </dxf>
    <dxf>
      <font>
        <b/>
        <i/>
        <u val="none"/>
        <color theme="0"/>
      </font>
      <fill>
        <patternFill>
          <bgColor rgb="FF00C83C"/>
        </patternFill>
      </fill>
      <border>
        <left style="thin">
          <color theme="0"/>
        </left>
        <right/>
        <top/>
        <bottom/>
      </border>
    </dxf>
    <dxf>
      <font>
        <color rgb="FF9C0006"/>
      </font>
      <fill>
        <patternFill>
          <bgColor rgb="FFFFC7CE"/>
        </patternFill>
      </fill>
      <border>
        <left style="thin">
          <color theme="0"/>
        </left>
        <right style="thin">
          <color theme="0"/>
        </right>
        <top style="thin">
          <color theme="0"/>
        </top>
        <bottom style="thin">
          <color theme="0"/>
        </bottom>
      </border>
    </dxf>
  </dxfs>
  <tableStyles count="0" defaultTableStyle="TableStyleMedium2" defaultPivotStyle="PivotStyleLight16"/>
  <colors>
    <mruColors>
      <color rgb="FF00C83C"/>
      <color rgb="FFFF9200"/>
      <color rgb="FF02B1FF"/>
      <color rgb="FF3F3F3F"/>
      <color rgb="FF6B6B6B"/>
      <color rgb="FFFFC77D"/>
      <color rgb="FFFFB44F"/>
      <color rgb="FFFFA833"/>
      <color rgb="FF93DEFF"/>
      <color rgb="FF69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¿Cómo</a:t>
            </a:r>
            <a:r>
              <a:rPr lang="es-CO" baseline="0"/>
              <a:t> están distribuidos tus gastos?</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rgbClr val="00C83C"/>
              </a:solidFill>
              <a:ln w="19050">
                <a:solidFill>
                  <a:schemeClr val="lt1"/>
                </a:solidFill>
              </a:ln>
              <a:effectLst/>
            </c:spPr>
            <c:extLst xmlns:c16r2="http://schemas.microsoft.com/office/drawing/2015/06/chart">
              <c:ext xmlns:c16="http://schemas.microsoft.com/office/drawing/2014/chart" uri="{C3380CC4-5D6E-409C-BE32-E72D297353CC}">
                <c16:uniqueId val="{00000001-9D98-44B4-942F-FEE645996AF5}"/>
              </c:ext>
            </c:extLst>
          </c:dPt>
          <c:dPt>
            <c:idx val="1"/>
            <c:bubble3D val="0"/>
            <c:spPr>
              <a:solidFill>
                <a:srgbClr val="FF9200"/>
              </a:solidFill>
              <a:ln w="19050">
                <a:solidFill>
                  <a:schemeClr val="lt1"/>
                </a:solidFill>
              </a:ln>
              <a:effectLst/>
            </c:spPr>
            <c:extLst xmlns:c16r2="http://schemas.microsoft.com/office/drawing/2015/06/chart">
              <c:ext xmlns:c16="http://schemas.microsoft.com/office/drawing/2014/chart" uri="{C3380CC4-5D6E-409C-BE32-E72D297353CC}">
                <c16:uniqueId val="{00000003-9D98-44B4-942F-FEE645996AF5}"/>
              </c:ext>
            </c:extLst>
          </c:dPt>
          <c:dPt>
            <c:idx val="2"/>
            <c:bubble3D val="0"/>
            <c:spPr>
              <a:solidFill>
                <a:srgbClr val="02B1FF"/>
              </a:solidFill>
              <a:ln w="19050">
                <a:solidFill>
                  <a:schemeClr val="lt1"/>
                </a:solidFill>
              </a:ln>
              <a:effectLst/>
            </c:spPr>
            <c:extLst xmlns:c16r2="http://schemas.microsoft.com/office/drawing/2015/06/chart">
              <c:ext xmlns:c16="http://schemas.microsoft.com/office/drawing/2014/chart" uri="{C3380CC4-5D6E-409C-BE32-E72D297353CC}">
                <c16:uniqueId val="{00000005-9D98-44B4-942F-FEE645996AF5}"/>
              </c:ext>
            </c:extLst>
          </c:dPt>
          <c:dPt>
            <c:idx val="3"/>
            <c:bubble3D val="0"/>
            <c:spPr>
              <a:solidFill>
                <a:srgbClr val="3F3F3F"/>
              </a:solidFill>
              <a:ln w="19050">
                <a:solidFill>
                  <a:schemeClr val="lt1"/>
                </a:solidFill>
              </a:ln>
              <a:effectLst/>
            </c:spPr>
            <c:extLst xmlns:c16r2="http://schemas.microsoft.com/office/drawing/2015/06/chart">
              <c:ext xmlns:c16="http://schemas.microsoft.com/office/drawing/2014/chart" uri="{C3380CC4-5D6E-409C-BE32-E72D297353CC}">
                <c16:uniqueId val="{00000006-9D98-44B4-942F-FEE645996AF5}"/>
              </c:ext>
            </c:extLst>
          </c:dPt>
          <c:dLbls>
            <c:dLbl>
              <c:idx val="0"/>
              <c:layout>
                <c:manualLayout>
                  <c:x val="0.21644583834790226"/>
                  <c:y val="-0.27612289032253456"/>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9D98-44B4-942F-FEE645996AF5}"/>
                </c:ext>
                <c:ext xmlns:c15="http://schemas.microsoft.com/office/drawing/2012/chart" uri="{CE6537A1-D6FC-4f65-9D91-7224C49458BB}">
                  <c15:layout/>
                </c:ext>
              </c:extLst>
            </c:dLbl>
            <c:dLbl>
              <c:idx val="1"/>
              <c:layout>
                <c:manualLayout>
                  <c:x val="0.16411827303302479"/>
                  <c:y val="0.17707218003057576"/>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9D98-44B4-942F-FEE645996AF5}"/>
                </c:ext>
                <c:ext xmlns:c15="http://schemas.microsoft.com/office/drawing/2012/chart" uri="{CE6537A1-D6FC-4f65-9D91-7224C49458BB}">
                  <c15:layout/>
                </c:ext>
              </c:extLst>
            </c:dLbl>
            <c:dLbl>
              <c:idx val="2"/>
              <c:layout>
                <c:manualLayout>
                  <c:x val="-0.34488613229622123"/>
                  <c:y val="6.241133822358657E-2"/>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Calibri" panose="020F0502020204030204" pitchFamily="34" charset="0"/>
                      <a:ea typeface="+mn-ea"/>
                      <a:cs typeface="+mn-cs"/>
                    </a:defRPr>
                  </a:pPr>
                  <a:endParaRPr lang="es-CO"/>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9D98-44B4-942F-FEE645996AF5}"/>
                </c:ext>
                <c:ext xmlns:c15="http://schemas.microsoft.com/office/drawing/2012/chart" uri="{CE6537A1-D6FC-4f65-9D91-7224C49458BB}">
                  <c15:layout>
                    <c:manualLayout>
                      <c:w val="0.19821434524431575"/>
                      <c:h val="0.20905907052228059"/>
                    </c:manualLayout>
                  </c15:layout>
                </c:ext>
              </c:extLst>
            </c:dLbl>
            <c:dLbl>
              <c:idx val="3"/>
              <c:layout>
                <c:manualLayout>
                  <c:x val="-0.21018984755335857"/>
                  <c:y val="-0.24964520397681295"/>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6-9D98-44B4-942F-FEE645996AF5}"/>
                </c:ext>
                <c:ext xmlns:c15="http://schemas.microsoft.com/office/drawing/2012/chart" uri="{CE6537A1-D6FC-4f65-9D91-7224C49458BB}">
                  <c15:layout>
                    <c:manualLayout>
                      <c:w val="0.22560316227800578"/>
                      <c:h val="0.20527656517539652"/>
                    </c:manualLayout>
                  </c15:layout>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Calibri" panose="020F0502020204030204" pitchFamily="34" charset="0"/>
                    <a:ea typeface="+mn-ea"/>
                    <a:cs typeface="+mn-cs"/>
                  </a:defRPr>
                </a:pPr>
                <a:endParaRPr lang="es-CO"/>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DATA!$F$17:$F$20</c:f>
              <c:strCache>
                <c:ptCount val="4"/>
                <c:pt idx="0">
                  <c:v>Ahorros</c:v>
                </c:pt>
                <c:pt idx="1">
                  <c:v>Gastos Fijos</c:v>
                </c:pt>
                <c:pt idx="2">
                  <c:v>Gastos Variables</c:v>
                </c:pt>
                <c:pt idx="3">
                  <c:v>Disponible fin de mes</c:v>
                </c:pt>
              </c:strCache>
            </c:strRef>
          </c:cat>
          <c:val>
            <c:numRef>
              <c:f>DATA!$G$17:$G$20</c:f>
              <c:numCache>
                <c:formatCode>0%</c:formatCode>
                <c:ptCount val="4"/>
                <c:pt idx="0">
                  <c:v>0.25</c:v>
                </c:pt>
                <c:pt idx="1">
                  <c:v>0.25</c:v>
                </c:pt>
                <c:pt idx="2">
                  <c:v>6.5000000000000002E-2</c:v>
                </c:pt>
                <c:pt idx="3">
                  <c:v>0.435</c:v>
                </c:pt>
              </c:numCache>
            </c:numRef>
          </c:val>
          <c:extLst xmlns:c16r2="http://schemas.microsoft.com/office/drawing/2015/06/chart">
            <c:ext xmlns:c16="http://schemas.microsoft.com/office/drawing/2014/chart" uri="{C3380CC4-5D6E-409C-BE32-E72D297353CC}">
              <c16:uniqueId val="{00000004-9D98-44B4-942F-FEE645996AF5}"/>
            </c:ext>
          </c:extLst>
        </c:ser>
        <c:dLbls>
          <c:showLegendKey val="0"/>
          <c:showVal val="1"/>
          <c:showCatName val="0"/>
          <c:showSerName val="0"/>
          <c:showPercent val="0"/>
          <c:showBubbleSize val="0"/>
          <c:showLeaderLines val="1"/>
        </c:dLbls>
        <c:firstSliceAng val="0"/>
        <c:holeSize val="63"/>
      </c:doughnut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¿Cómo</a:t>
            </a:r>
            <a:r>
              <a:rPr lang="es-CO" baseline="0"/>
              <a:t> </a:t>
            </a:r>
            <a:r>
              <a:rPr lang="es-CO" b="1" baseline="0"/>
              <a:t>te recomendamos </a:t>
            </a:r>
            <a:r>
              <a:rPr lang="es-CO" baseline="0"/>
              <a:t>que distribuyas tus gastos? </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rgbClr val="00C83C"/>
              </a:solidFill>
              <a:ln w="19050">
                <a:solidFill>
                  <a:schemeClr val="lt1"/>
                </a:solidFill>
              </a:ln>
              <a:effectLst/>
            </c:spPr>
            <c:extLst xmlns:c16r2="http://schemas.microsoft.com/office/drawing/2015/06/chart">
              <c:ext xmlns:c16="http://schemas.microsoft.com/office/drawing/2014/chart" uri="{C3380CC4-5D6E-409C-BE32-E72D297353CC}">
                <c16:uniqueId val="{00000001-B85C-4E08-A165-775BB212F3A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B85C-4E08-A165-775BB212F3AE}"/>
              </c:ext>
            </c:extLst>
          </c:dPt>
          <c:dPt>
            <c:idx val="2"/>
            <c:bubble3D val="0"/>
            <c:spPr>
              <a:solidFill>
                <a:srgbClr val="02B1FF"/>
              </a:solidFill>
              <a:ln w="19050">
                <a:solidFill>
                  <a:schemeClr val="lt1"/>
                </a:solidFill>
              </a:ln>
              <a:effectLst/>
            </c:spPr>
            <c:extLst xmlns:c16r2="http://schemas.microsoft.com/office/drawing/2015/06/chart">
              <c:ext xmlns:c16="http://schemas.microsoft.com/office/drawing/2014/chart" uri="{C3380CC4-5D6E-409C-BE32-E72D297353CC}">
                <c16:uniqueId val="{00000005-B85C-4E08-A165-775BB212F3AE}"/>
              </c:ext>
            </c:extLst>
          </c:dPt>
          <c:dLbls>
            <c:dLbl>
              <c:idx val="0"/>
              <c:layout>
                <c:manualLayout>
                  <c:x val="-0.26338780603244266"/>
                  <c:y val="-3.0689143443654157E-2"/>
                </c:manualLayout>
              </c:layout>
              <c:tx>
                <c:rich>
                  <a:bodyPr/>
                  <a:lstStyle/>
                  <a:p>
                    <a:fld id="{5ABB948D-6FFE-4B77-868E-AE5220114A3B}" type="CATEGORYNAME">
                      <a:rPr lang="en-US" sz="1600"/>
                      <a:pPr/>
                      <a:t>[CATEGORY NAME]</a:t>
                    </a:fld>
                    <a:r>
                      <a:rPr lang="en-US" sz="1600" baseline="0"/>
                      <a:t>
</a:t>
                    </a:r>
                    <a:fld id="{C6AAAD20-E5C4-4F72-92BA-5E993BB72649}" type="PERCENTAGE">
                      <a:rPr lang="en-US" sz="1600" baseline="0"/>
                      <a:pPr/>
                      <a:t>[PERCENTAGE]</a:t>
                    </a:fld>
                    <a:endParaRPr lang="en-US" sz="1600" baseline="0"/>
                  </a:p>
                </c:rich>
              </c:tx>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1"/>
              <c:layout>
                <c:manualLayout>
                  <c:x val="0.21420765027322389"/>
                  <c:y val="-4.986985809593808E-2"/>
                </c:manualLayout>
              </c:layout>
              <c:tx>
                <c:rich>
                  <a:bodyPr/>
                  <a:lstStyle/>
                  <a:p>
                    <a:fld id="{0FC156A0-5580-499A-B40B-1958B0017E7A}" type="CATEGORYNAME">
                      <a:rPr lang="en-US" sz="1600"/>
                      <a:pPr/>
                      <a:t>[CATEGORY NAME]</a:t>
                    </a:fld>
                    <a:r>
                      <a:rPr lang="en-US" sz="1600" baseline="0"/>
                      <a:t>
</a:t>
                    </a:r>
                    <a:fld id="{5F38F8FE-0849-4C63-BF5F-7C7C25A1EB50}" type="PERCENTAGE">
                      <a:rPr lang="en-US" sz="1600" baseline="0"/>
                      <a:pPr/>
                      <a:t>[PERCENTAGE]</a:t>
                    </a:fld>
                    <a:endParaRPr lang="en-US" sz="1600" baseline="0"/>
                  </a:p>
                </c:rich>
              </c:tx>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2"/>
              <c:layout>
                <c:manualLayout>
                  <c:x val="-0.1956034331690793"/>
                  <c:y val="0.13236013227216425"/>
                </c:manualLayout>
              </c:layout>
              <c:tx>
                <c:rich>
                  <a:bodyPr/>
                  <a:lstStyle/>
                  <a:p>
                    <a:fld id="{8712EDE3-C2A7-4DCF-B3A4-7D2C73F2BC1D}" type="CATEGORYNAME">
                      <a:rPr lang="en-US" sz="1600"/>
                      <a:pPr/>
                      <a:t>[CATEGORY NAME]</a:t>
                    </a:fld>
                    <a:r>
                      <a:rPr lang="en-US" sz="1600" baseline="0"/>
                      <a:t>
</a:t>
                    </a:r>
                    <a:fld id="{005BB3ED-689A-4320-9125-F6F1646DDF90}" type="PERCENTAGE">
                      <a:rPr lang="en-US" sz="1600" baseline="0"/>
                      <a:pPr/>
                      <a:t>[PERCENTAGE]</a:t>
                    </a:fld>
                    <a:endParaRPr lang="en-US" sz="1600" baseline="0"/>
                  </a:p>
                </c:rich>
              </c:tx>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Calibri" panose="020F0502020204030204" pitchFamily="34" charset="0"/>
                    <a:ea typeface="+mn-ea"/>
                    <a:cs typeface="+mn-cs"/>
                  </a:defRPr>
                </a:pPr>
                <a:endParaRPr lang="es-CO"/>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DATA!$F$27:$F$29</c:f>
              <c:strCache>
                <c:ptCount val="3"/>
                <c:pt idx="0">
                  <c:v>Ahorros</c:v>
                </c:pt>
                <c:pt idx="1">
                  <c:v>Gastos Fijos</c:v>
                </c:pt>
                <c:pt idx="2">
                  <c:v>Gastos Variables</c:v>
                </c:pt>
              </c:strCache>
            </c:strRef>
          </c:cat>
          <c:val>
            <c:numRef>
              <c:f>DATA!$G$27:$G$29</c:f>
              <c:numCache>
                <c:formatCode>_("$"* #,##0_);_("$"* \(#,##0\);_("$"* "-"??_);_(@_)</c:formatCode>
                <c:ptCount val="3"/>
                <c:pt idx="0">
                  <c:v>20</c:v>
                </c:pt>
                <c:pt idx="1">
                  <c:v>50</c:v>
                </c:pt>
                <c:pt idx="2">
                  <c:v>30</c:v>
                </c:pt>
              </c:numCache>
            </c:numRef>
          </c:val>
          <c:extLst xmlns:c16r2="http://schemas.microsoft.com/office/drawing/2015/06/chart">
            <c:ext xmlns:c16="http://schemas.microsoft.com/office/drawing/2014/chart" uri="{C3380CC4-5D6E-409C-BE32-E72D297353CC}">
              <c16:uniqueId val="{00000006-B85C-4E08-A165-775BB212F3AE}"/>
            </c:ext>
          </c:extLst>
        </c:ser>
        <c:dLbls>
          <c:showLegendKey val="0"/>
          <c:showVal val="1"/>
          <c:showCatName val="0"/>
          <c:showSerName val="0"/>
          <c:showPercent val="0"/>
          <c:showBubbleSize val="0"/>
          <c:showLeaderLines val="1"/>
        </c:dLbls>
        <c:firstSliceAng val="288"/>
        <c:holeSize val="63"/>
      </c:doughnut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275892</xdr:colOff>
      <xdr:row>0</xdr:row>
      <xdr:rowOff>9525</xdr:rowOff>
    </xdr:from>
    <xdr:to>
      <xdr:col>9</xdr:col>
      <xdr:colOff>809625</xdr:colOff>
      <xdr:row>3</xdr:row>
      <xdr:rowOff>29798</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3117" y="9525"/>
          <a:ext cx="533733" cy="534623"/>
        </a:xfrm>
        <a:prstGeom prst="rect">
          <a:avLst/>
        </a:prstGeom>
      </xdr:spPr>
    </xdr:pic>
    <xdr:clientData/>
  </xdr:twoCellAnchor>
  <xdr:twoCellAnchor>
    <xdr:from>
      <xdr:col>0</xdr:col>
      <xdr:colOff>133350</xdr:colOff>
      <xdr:row>2</xdr:row>
      <xdr:rowOff>47625</xdr:rowOff>
    </xdr:from>
    <xdr:to>
      <xdr:col>9</xdr:col>
      <xdr:colOff>228600</xdr:colOff>
      <xdr:row>2</xdr:row>
      <xdr:rowOff>76200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flipV="1">
          <a:off x="133350" y="447675"/>
          <a:ext cx="8372475" cy="28575"/>
        </a:xfrm>
        <a:prstGeom prst="line">
          <a:avLst/>
        </a:prstGeom>
        <a:ln w="19050">
          <a:solidFill>
            <a:srgbClr val="00C83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3</xdr:row>
      <xdr:rowOff>114298</xdr:rowOff>
    </xdr:from>
    <xdr:to>
      <xdr:col>8</xdr:col>
      <xdr:colOff>504825</xdr:colOff>
      <xdr:row>11</xdr:row>
      <xdr:rowOff>76200</xdr:rowOff>
    </xdr:to>
    <xdr:sp macro="" textlink="">
      <xdr:nvSpPr>
        <xdr:cNvPr id="4" name="Rectangle 3">
          <a:extLst>
            <a:ext uri="{FF2B5EF4-FFF2-40B4-BE49-F238E27FC236}">
              <a16:creationId xmlns:a16="http://schemas.microsoft.com/office/drawing/2014/main" xmlns="" id="{00000000-0008-0000-0100-000004000000}"/>
            </a:ext>
          </a:extLst>
        </xdr:cNvPr>
        <xdr:cNvSpPr/>
      </xdr:nvSpPr>
      <xdr:spPr>
        <a:xfrm>
          <a:off x="152400" y="628648"/>
          <a:ext cx="8020050" cy="14859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50" b="1" u="sng">
              <a:solidFill>
                <a:sysClr val="windowText" lastClr="000000"/>
              </a:solidFill>
              <a:latin typeface="Segoe UI Light" panose="020B0502040204020203" pitchFamily="34" charset="0"/>
              <a:cs typeface="Segoe UI Light" panose="020B0502040204020203" pitchFamily="34" charset="0"/>
            </a:rPr>
            <a:t>Ten en cuenta</a:t>
          </a:r>
          <a:r>
            <a:rPr lang="es-CO" sz="1050">
              <a:solidFill>
                <a:sysClr val="windowText" lastClr="000000"/>
              </a:solidFill>
              <a:latin typeface="Segoe UI Light" panose="020B0502040204020203" pitchFamily="34" charset="0"/>
              <a:cs typeface="Segoe UI Light" panose="020B0502040204020203" pitchFamily="34" charset="0"/>
            </a:rPr>
            <a:t/>
          </a:r>
          <a:br>
            <a:rPr lang="es-CO" sz="1050">
              <a:solidFill>
                <a:sysClr val="windowText" lastClr="000000"/>
              </a:solidFill>
              <a:latin typeface="Segoe UI Light" panose="020B0502040204020203" pitchFamily="34" charset="0"/>
              <a:cs typeface="Segoe UI Light" panose="020B0502040204020203" pitchFamily="34" charset="0"/>
            </a:rPr>
          </a:br>
          <a:r>
            <a:rPr lang="es-CO" sz="1050">
              <a:solidFill>
                <a:sysClr val="windowText" lastClr="000000"/>
              </a:solidFill>
              <a:latin typeface="Segoe UI Light" panose="020B0502040204020203" pitchFamily="34" charset="0"/>
              <a:cs typeface="Segoe UI Light" panose="020B0502040204020203" pitchFamily="34" charset="0"/>
            </a:rPr>
            <a:t>- Para</a:t>
          </a:r>
          <a:r>
            <a:rPr lang="es-CO" sz="1050" baseline="0">
              <a:solidFill>
                <a:sysClr val="windowText" lastClr="000000"/>
              </a:solidFill>
              <a:latin typeface="Segoe UI Light" panose="020B0502040204020203" pitchFamily="34" charset="0"/>
              <a:cs typeface="Segoe UI Light" panose="020B0502040204020203" pitchFamily="34" charset="0"/>
            </a:rPr>
            <a:t> que el cálculo mensual sea exacto coloca todos tus ingresos y - Tendrás casillas de "otros" para que coloques aquellos rubros que te hagan falta</a:t>
          </a:r>
        </a:p>
        <a:p>
          <a:pPr algn="l"/>
          <a:r>
            <a:rPr lang="es-CO" sz="1050" baseline="0">
              <a:solidFill>
                <a:sysClr val="windowText" lastClr="000000"/>
              </a:solidFill>
              <a:latin typeface="Segoe UI Light" panose="020B0502040204020203" pitchFamily="34" charset="0"/>
              <a:cs typeface="Segoe UI Light" panose="020B0502040204020203" pitchFamily="34" charset="0"/>
            </a:rPr>
            <a:t>- Las casillas grises están calculadas por lo cual no podrás diligenciarlas </a:t>
          </a:r>
        </a:p>
        <a:p>
          <a:pPr algn="l"/>
          <a:r>
            <a:rPr lang="es-CO" sz="1050" baseline="0">
              <a:solidFill>
                <a:sysClr val="windowText" lastClr="000000"/>
              </a:solidFill>
              <a:latin typeface="Segoe UI Light" panose="020B0502040204020203" pitchFamily="34" charset="0"/>
              <a:cs typeface="Segoe UI Light" panose="020B0502040204020203" pitchFamily="34" charset="0"/>
            </a:rPr>
            <a:t>- En el costado izquierdo encontraras signos de + y - en los que podrás desplegar campos adicionales para diligenciar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275892</xdr:colOff>
      <xdr:row>0</xdr:row>
      <xdr:rowOff>9525</xdr:rowOff>
    </xdr:from>
    <xdr:to>
      <xdr:col>10</xdr:col>
      <xdr:colOff>809625</xdr:colOff>
      <xdr:row>3</xdr:row>
      <xdr:rowOff>29798</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542" y="9525"/>
          <a:ext cx="533733" cy="534623"/>
        </a:xfrm>
        <a:prstGeom prst="rect">
          <a:avLst/>
        </a:prstGeom>
      </xdr:spPr>
    </xdr:pic>
    <xdr:clientData/>
  </xdr:twoCellAnchor>
  <xdr:twoCellAnchor>
    <xdr:from>
      <xdr:col>0</xdr:col>
      <xdr:colOff>133350</xdr:colOff>
      <xdr:row>2</xdr:row>
      <xdr:rowOff>47625</xdr:rowOff>
    </xdr:from>
    <xdr:to>
      <xdr:col>10</xdr:col>
      <xdr:colOff>228600</xdr:colOff>
      <xdr:row>2</xdr:row>
      <xdr:rowOff>76200</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flipV="1">
          <a:off x="133350" y="447675"/>
          <a:ext cx="10629900" cy="28575"/>
        </a:xfrm>
        <a:prstGeom prst="line">
          <a:avLst/>
        </a:prstGeom>
        <a:ln w="19050">
          <a:solidFill>
            <a:srgbClr val="00C83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152399</xdr:colOff>
      <xdr:row>3</xdr:row>
      <xdr:rowOff>104771</xdr:rowOff>
    </xdr:from>
    <xdr:to>
      <xdr:col>10</xdr:col>
      <xdr:colOff>238124</xdr:colOff>
      <xdr:row>35</xdr:row>
      <xdr:rowOff>66674</xdr:rowOff>
    </xdr:to>
    <xdr:sp macro="" textlink="">
      <xdr:nvSpPr>
        <xdr:cNvPr id="4" name="Rectangle 3">
          <a:extLst>
            <a:ext uri="{FF2B5EF4-FFF2-40B4-BE49-F238E27FC236}">
              <a16:creationId xmlns:a16="http://schemas.microsoft.com/office/drawing/2014/main" xmlns="" id="{00000000-0008-0000-0200-000004000000}"/>
            </a:ext>
          </a:extLst>
        </xdr:cNvPr>
        <xdr:cNvSpPr/>
      </xdr:nvSpPr>
      <xdr:spPr>
        <a:xfrm>
          <a:off x="152399" y="619121"/>
          <a:ext cx="10620375" cy="472440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s-CO" sz="1600" b="1">
              <a:solidFill>
                <a:srgbClr val="00C83C"/>
              </a:solidFill>
              <a:effectLst/>
              <a:latin typeface="+mn-lt"/>
              <a:ea typeface="+mn-ea"/>
              <a:cs typeface="+mn-cs"/>
            </a:rPr>
            <a:t>Bienvenido a tu Detox Financiero</a:t>
          </a:r>
        </a:p>
        <a:p>
          <a:endParaRPr lang="es-CO" sz="1600" b="1">
            <a:solidFill>
              <a:schemeClr val="tx1"/>
            </a:solidFill>
            <a:effectLst/>
            <a:latin typeface="+mn-lt"/>
            <a:ea typeface="+mn-ea"/>
            <a:cs typeface="+mn-cs"/>
          </a:endParaRPr>
        </a:p>
        <a:p>
          <a:r>
            <a:rPr lang="es-CO" sz="1100">
              <a:solidFill>
                <a:schemeClr val="tx1"/>
              </a:solidFill>
              <a:effectLst/>
              <a:latin typeface="+mn-lt"/>
              <a:ea typeface="+mn-ea"/>
              <a:cs typeface="+mn-cs"/>
            </a:rPr>
            <a:t>Juntos construiremos tu flujo de caja el cual te dará un diagnostico general de tus finanzas y evidenciará oportunidades para ahorrar y crear la mejor versión de tu futuro financiero. </a:t>
          </a:r>
        </a:p>
        <a:p>
          <a:endParaRPr lang="es-CO" sz="1100">
            <a:solidFill>
              <a:schemeClr val="tx1"/>
            </a:solidFill>
            <a:effectLst/>
            <a:latin typeface="+mn-lt"/>
            <a:ea typeface="+mn-ea"/>
            <a:cs typeface="+mn-cs"/>
          </a:endParaRPr>
        </a:p>
        <a:p>
          <a:r>
            <a:rPr lang="es-CO" sz="1100">
              <a:solidFill>
                <a:schemeClr val="tx1"/>
              </a:solidFill>
              <a:effectLst/>
              <a:latin typeface="+mn-lt"/>
              <a:ea typeface="+mn-ea"/>
              <a:cs typeface="+mn-cs"/>
            </a:rPr>
            <a:t>Antes de iniciar, lo más importante es tener un objetivo o una ambición para tu plan financiero. Lo que debes tomar como punto de partida es tu conciencia financiera, pues esta se vuelve uno de tus valores más importantes de tu vida. Este ejercicio inicia con un diagnóstico general de tus finanzas.La primera pregunta que te debes hacer es: ¿Cuento con un presupuesto personal? Si no lo tienes, nunca vas a conocer cuáles son tus gastos realmente, cómo controlarlos y cuánto estás ahorrando para tus objetivos de vida. </a:t>
          </a:r>
        </a:p>
        <a:p>
          <a:endParaRPr lang="es-CO"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tx1"/>
              </a:solidFill>
              <a:effectLst/>
              <a:latin typeface="+mn-lt"/>
              <a:ea typeface="+mn-ea"/>
              <a:cs typeface="+mn-cs"/>
            </a:rPr>
            <a:t>Lo primero que debemos hacer es definir tus objetivos financieros. ¿Quieres retirarte a los 40 años? ¿Quieres asegurar la educación de tus hijos? ¿Quieres tener vivienda propia en los próximos años? Los objetivos son tuyos y los defines tú</a:t>
          </a:r>
          <a:r>
            <a:rPr lang="es-CO" sz="1100">
              <a:solidFill>
                <a:sysClr val="windowText" lastClr="000000"/>
              </a:solidFill>
              <a:effectLst/>
              <a:latin typeface="+mn-lt"/>
              <a:ea typeface="+mn-ea"/>
              <a:cs typeface="+mn-cs"/>
            </a:rPr>
            <a:t>. Una</a:t>
          </a:r>
          <a:r>
            <a:rPr lang="es-CO" sz="1100" baseline="0">
              <a:solidFill>
                <a:sysClr val="windowText" lastClr="000000"/>
              </a:solidFill>
              <a:effectLst/>
              <a:latin typeface="+mn-lt"/>
              <a:ea typeface="+mn-ea"/>
              <a:cs typeface="+mn-cs"/>
            </a:rPr>
            <a:t> vez los identifiques puedes empezar con tu flujo de caja, con el objetivo de optimizar tus gastos y cumplir tus metas financieras </a:t>
          </a:r>
          <a:r>
            <a:rPr lang="es-CO" sz="1100">
              <a:solidFill>
                <a:sysClr val="windowText" lastClr="000000"/>
              </a:solidFill>
              <a:effectLst/>
              <a:latin typeface="+mn-lt"/>
              <a:ea typeface="+mn-ea"/>
              <a:cs typeface="+mn-cs"/>
            </a:rPr>
            <a:t> ¡Comencemos! </a:t>
          </a:r>
          <a:endParaRPr lang="es-CO">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275892</xdr:colOff>
      <xdr:row>0</xdr:row>
      <xdr:rowOff>9525</xdr:rowOff>
    </xdr:from>
    <xdr:to>
      <xdr:col>10</xdr:col>
      <xdr:colOff>809625</xdr:colOff>
      <xdr:row>3</xdr:row>
      <xdr:rowOff>29798</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167" y="9525"/>
          <a:ext cx="533733" cy="534623"/>
        </a:xfrm>
        <a:prstGeom prst="rect">
          <a:avLst/>
        </a:prstGeom>
      </xdr:spPr>
    </xdr:pic>
    <xdr:clientData/>
  </xdr:twoCellAnchor>
  <xdr:twoCellAnchor>
    <xdr:from>
      <xdr:col>0</xdr:col>
      <xdr:colOff>133350</xdr:colOff>
      <xdr:row>2</xdr:row>
      <xdr:rowOff>47625</xdr:rowOff>
    </xdr:from>
    <xdr:to>
      <xdr:col>10</xdr:col>
      <xdr:colOff>228600</xdr:colOff>
      <xdr:row>2</xdr:row>
      <xdr:rowOff>76200</xdr:rowOff>
    </xdr:to>
    <xdr:cxnSp macro="">
      <xdr:nvCxnSpPr>
        <xdr:cNvPr id="4" name="Straight Connector 3">
          <a:extLst>
            <a:ext uri="{FF2B5EF4-FFF2-40B4-BE49-F238E27FC236}">
              <a16:creationId xmlns:a16="http://schemas.microsoft.com/office/drawing/2014/main" xmlns="" id="{00000000-0008-0000-0400-000004000000}"/>
            </a:ext>
          </a:extLst>
        </xdr:cNvPr>
        <xdr:cNvCxnSpPr/>
      </xdr:nvCxnSpPr>
      <xdr:spPr>
        <a:xfrm flipV="1">
          <a:off x="133350" y="447675"/>
          <a:ext cx="6486525" cy="28575"/>
        </a:xfrm>
        <a:prstGeom prst="line">
          <a:avLst/>
        </a:prstGeom>
        <a:ln w="19050">
          <a:solidFill>
            <a:srgbClr val="00C83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3</xdr:row>
      <xdr:rowOff>104773</xdr:rowOff>
    </xdr:from>
    <xdr:to>
      <xdr:col>9</xdr:col>
      <xdr:colOff>504825</xdr:colOff>
      <xdr:row>10</xdr:row>
      <xdr:rowOff>66675</xdr:rowOff>
    </xdr:to>
    <xdr:sp macro="" textlink="">
      <xdr:nvSpPr>
        <xdr:cNvPr id="7" name="Rectangle 6">
          <a:extLst>
            <a:ext uri="{FF2B5EF4-FFF2-40B4-BE49-F238E27FC236}">
              <a16:creationId xmlns:a16="http://schemas.microsoft.com/office/drawing/2014/main" xmlns="" id="{00000000-0008-0000-0400-000007000000}"/>
            </a:ext>
          </a:extLst>
        </xdr:cNvPr>
        <xdr:cNvSpPr/>
      </xdr:nvSpPr>
      <xdr:spPr>
        <a:xfrm>
          <a:off x="152400" y="619123"/>
          <a:ext cx="9153525" cy="12954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50" b="1" u="sng">
              <a:solidFill>
                <a:sysClr val="windowText" lastClr="000000"/>
              </a:solidFill>
              <a:latin typeface="Segoe UI Light" panose="020B0502040204020203" pitchFamily="34" charset="0"/>
              <a:cs typeface="Segoe UI Light" panose="020B0502040204020203" pitchFamily="34" charset="0"/>
            </a:rPr>
            <a:t>Ten en cuenta</a:t>
          </a:r>
          <a:r>
            <a:rPr lang="es-CO" sz="1050">
              <a:solidFill>
                <a:sysClr val="windowText" lastClr="000000"/>
              </a:solidFill>
              <a:latin typeface="Segoe UI Light" panose="020B0502040204020203" pitchFamily="34" charset="0"/>
              <a:cs typeface="Segoe UI Light" panose="020B0502040204020203" pitchFamily="34" charset="0"/>
            </a:rPr>
            <a:t/>
          </a:r>
          <a:br>
            <a:rPr lang="es-CO" sz="1050">
              <a:solidFill>
                <a:sysClr val="windowText" lastClr="000000"/>
              </a:solidFill>
              <a:latin typeface="Segoe UI Light" panose="020B0502040204020203" pitchFamily="34" charset="0"/>
              <a:cs typeface="Segoe UI Light" panose="020B0502040204020203" pitchFamily="34" charset="0"/>
            </a:rPr>
          </a:br>
          <a:r>
            <a:rPr lang="es-CO" sz="1050">
              <a:solidFill>
                <a:sysClr val="windowText" lastClr="000000"/>
              </a:solidFill>
              <a:latin typeface="Segoe UI Light" panose="020B0502040204020203" pitchFamily="34" charset="0"/>
              <a:cs typeface="Segoe UI Light" panose="020B0502040204020203" pitchFamily="34" charset="0"/>
            </a:rPr>
            <a:t>- Para</a:t>
          </a:r>
          <a:r>
            <a:rPr lang="es-CO" sz="1050" baseline="0">
              <a:solidFill>
                <a:sysClr val="windowText" lastClr="000000"/>
              </a:solidFill>
              <a:latin typeface="Segoe UI Light" panose="020B0502040204020203" pitchFamily="34" charset="0"/>
              <a:cs typeface="Segoe UI Light" panose="020B0502040204020203" pitchFamily="34" charset="0"/>
            </a:rPr>
            <a:t> que el cálculo mensual se exacto y coloca todos tus ingresos </a:t>
          </a:r>
          <a:br>
            <a:rPr lang="es-CO" sz="1050" baseline="0">
              <a:solidFill>
                <a:sysClr val="windowText" lastClr="000000"/>
              </a:solidFill>
              <a:latin typeface="Segoe UI Light" panose="020B0502040204020203" pitchFamily="34" charset="0"/>
              <a:cs typeface="Segoe UI Light" panose="020B0502040204020203" pitchFamily="34" charset="0"/>
            </a:rPr>
          </a:br>
          <a:r>
            <a:rPr lang="es-CO" sz="1050" baseline="0">
              <a:solidFill>
                <a:sysClr val="windowText" lastClr="000000"/>
              </a:solidFill>
              <a:latin typeface="Segoe UI Light" panose="020B0502040204020203" pitchFamily="34" charset="0"/>
              <a:cs typeface="Segoe UI Light" panose="020B0502040204020203" pitchFamily="34" charset="0"/>
            </a:rPr>
            <a:t>- Tendrás casillas de "otros" para que coloques aquellos rubros que te hagan falta</a:t>
          </a:r>
        </a:p>
        <a:p>
          <a:pPr algn="l"/>
          <a:r>
            <a:rPr lang="es-CO" sz="1050" baseline="0">
              <a:solidFill>
                <a:sysClr val="windowText" lastClr="000000"/>
              </a:solidFill>
              <a:latin typeface="Segoe UI Light" panose="020B0502040204020203" pitchFamily="34" charset="0"/>
              <a:cs typeface="Segoe UI Light" panose="020B0502040204020203" pitchFamily="34" charset="0"/>
            </a:rPr>
            <a:t>- Las casillas grises están calculadas por lo cual no podrás diligenciarlas </a:t>
          </a:r>
          <a:br>
            <a:rPr lang="es-CO" sz="1050" baseline="0">
              <a:solidFill>
                <a:sysClr val="windowText" lastClr="000000"/>
              </a:solidFill>
              <a:latin typeface="Segoe UI Light" panose="020B0502040204020203" pitchFamily="34" charset="0"/>
              <a:cs typeface="Segoe UI Light" panose="020B0502040204020203" pitchFamily="34" charset="0"/>
            </a:rPr>
          </a:br>
          <a:r>
            <a:rPr lang="es-CO" sz="1050" baseline="0">
              <a:solidFill>
                <a:sysClr val="windowText" lastClr="000000"/>
              </a:solidFill>
              <a:latin typeface="Segoe UI Light" panose="020B0502040204020203" pitchFamily="34" charset="0"/>
              <a:cs typeface="Segoe UI Light" panose="020B0502040204020203" pitchFamily="34" charset="0"/>
            </a:rPr>
            <a:t>- Las gráficas en la derecha, te permitirán evidenciar como están tus gastos.</a:t>
          </a:r>
        </a:p>
        <a:p>
          <a:pPr algn="l"/>
          <a:endParaRPr lang="es-CO" sz="1050" baseline="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6</xdr:col>
      <xdr:colOff>0</xdr:colOff>
      <xdr:row>21</xdr:row>
      <xdr:rowOff>19049</xdr:rowOff>
    </xdr:from>
    <xdr:to>
      <xdr:col>9</xdr:col>
      <xdr:colOff>1352550</xdr:colOff>
      <xdr:row>37</xdr:row>
      <xdr:rowOff>138112</xdr:rowOff>
    </xdr:to>
    <xdr:graphicFrame macro="">
      <xdr:nvGraphicFramePr>
        <xdr:cNvPr id="8" name="Chart 7">
          <a:extLst>
            <a:ext uri="{FF2B5EF4-FFF2-40B4-BE49-F238E27FC236}">
              <a16:creationId xmlns:a16="http://schemas.microsoft.com/office/drawing/2014/main" xmlns=""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xdr:colOff>
      <xdr:row>39</xdr:row>
      <xdr:rowOff>1360</xdr:rowOff>
    </xdr:from>
    <xdr:to>
      <xdr:col>9</xdr:col>
      <xdr:colOff>1360715</xdr:colOff>
      <xdr:row>56</xdr:row>
      <xdr:rowOff>129267</xdr:rowOff>
    </xdr:to>
    <xdr:graphicFrame macro="">
      <xdr:nvGraphicFramePr>
        <xdr:cNvPr id="9" name="Chart 8">
          <a:extLst>
            <a:ext uri="{FF2B5EF4-FFF2-40B4-BE49-F238E27FC236}">
              <a16:creationId xmlns:a16="http://schemas.microsoft.com/office/drawing/2014/main" xmlns=""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1442358</xdr:colOff>
      <xdr:row>39</xdr:row>
      <xdr:rowOff>40821</xdr:rowOff>
    </xdr:from>
    <xdr:to>
      <xdr:col>10</xdr:col>
      <xdr:colOff>2678834</xdr:colOff>
      <xdr:row>50</xdr:row>
      <xdr:rowOff>127607</xdr:rowOff>
    </xdr:to>
    <xdr:pic>
      <xdr:nvPicPr>
        <xdr:cNvPr id="5" name="Picture 4"/>
        <xdr:cNvPicPr>
          <a:picLocks noChangeAspect="1"/>
        </xdr:cNvPicPr>
      </xdr:nvPicPr>
      <xdr:blipFill>
        <a:blip xmlns:r="http://schemas.openxmlformats.org/officeDocument/2006/relationships" r:embed="rId4"/>
        <a:stretch>
          <a:fillRect/>
        </a:stretch>
      </xdr:blipFill>
      <xdr:spPr>
        <a:xfrm>
          <a:off x="11579679" y="7538357"/>
          <a:ext cx="3304762" cy="240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12</xdr:col>
      <xdr:colOff>19051</xdr:colOff>
      <xdr:row>6</xdr:row>
      <xdr:rowOff>188239</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1" y="1"/>
          <a:ext cx="7334250" cy="1331238"/>
        </a:xfrm>
        <a:prstGeom prst="rect">
          <a:avLst/>
        </a:prstGeom>
      </xdr:spPr>
    </xdr:pic>
    <xdr:clientData/>
  </xdr:twoCellAnchor>
  <xdr:twoCellAnchor editAs="oneCell">
    <xdr:from>
      <xdr:col>0</xdr:col>
      <xdr:colOff>9525</xdr:colOff>
      <xdr:row>6</xdr:row>
      <xdr:rowOff>183598</xdr:rowOff>
    </xdr:from>
    <xdr:to>
      <xdr:col>12</xdr:col>
      <xdr:colOff>19050</xdr:colOff>
      <xdr:row>33</xdr:row>
      <xdr:rowOff>103930</xdr:rowOff>
    </xdr:to>
    <xdr:pic>
      <xdr:nvPicPr>
        <xdr:cNvPr id="3" name="Picture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2"/>
        <a:stretch>
          <a:fillRect/>
        </a:stretch>
      </xdr:blipFill>
      <xdr:spPr>
        <a:xfrm>
          <a:off x="9525" y="1326598"/>
          <a:ext cx="7324725" cy="5063832"/>
        </a:xfrm>
        <a:prstGeom prst="rect">
          <a:avLst/>
        </a:prstGeom>
      </xdr:spPr>
    </xdr:pic>
    <xdr:clientData/>
  </xdr:twoCellAnchor>
  <xdr:twoCellAnchor editAs="oneCell">
    <xdr:from>
      <xdr:col>0</xdr:col>
      <xdr:colOff>1</xdr:colOff>
      <xdr:row>33</xdr:row>
      <xdr:rowOff>109167</xdr:rowOff>
    </xdr:from>
    <xdr:to>
      <xdr:col>12</xdr:col>
      <xdr:colOff>19051</xdr:colOff>
      <xdr:row>60</xdr:row>
      <xdr:rowOff>27737</xdr:rowOff>
    </xdr:to>
    <xdr:pic>
      <xdr:nvPicPr>
        <xdr:cNvPr id="4" name="Picture 3">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3"/>
        <a:stretch>
          <a:fillRect/>
        </a:stretch>
      </xdr:blipFill>
      <xdr:spPr>
        <a:xfrm>
          <a:off x="1" y="6395667"/>
          <a:ext cx="7334250" cy="5062070"/>
        </a:xfrm>
        <a:prstGeom prst="rect">
          <a:avLst/>
        </a:prstGeom>
      </xdr:spPr>
    </xdr:pic>
    <xdr:clientData/>
  </xdr:twoCellAnchor>
  <xdr:twoCellAnchor editAs="oneCell">
    <xdr:from>
      <xdr:col>0</xdr:col>
      <xdr:colOff>0</xdr:colOff>
      <xdr:row>60</xdr:row>
      <xdr:rowOff>28576</xdr:rowOff>
    </xdr:from>
    <xdr:to>
      <xdr:col>12</xdr:col>
      <xdr:colOff>25920</xdr:colOff>
      <xdr:row>87</xdr:row>
      <xdr:rowOff>180976</xdr:rowOff>
    </xdr:to>
    <xdr:pic>
      <xdr:nvPicPr>
        <xdr:cNvPr id="6" name="Picture 5"/>
        <xdr:cNvPicPr>
          <a:picLocks noChangeAspect="1"/>
        </xdr:cNvPicPr>
      </xdr:nvPicPr>
      <xdr:blipFill>
        <a:blip xmlns:r="http://schemas.openxmlformats.org/officeDocument/2006/relationships" r:embed="rId4"/>
        <a:stretch>
          <a:fillRect/>
        </a:stretch>
      </xdr:blipFill>
      <xdr:spPr>
        <a:xfrm>
          <a:off x="0" y="11458576"/>
          <a:ext cx="7341120" cy="5295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275892</xdr:colOff>
      <xdr:row>0</xdr:row>
      <xdr:rowOff>9525</xdr:rowOff>
    </xdr:from>
    <xdr:to>
      <xdr:col>13</xdr:col>
      <xdr:colOff>809625</xdr:colOff>
      <xdr:row>3</xdr:row>
      <xdr:rowOff>29798</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3117" y="9525"/>
          <a:ext cx="533733" cy="534623"/>
        </a:xfrm>
        <a:prstGeom prst="rect">
          <a:avLst/>
        </a:prstGeom>
      </xdr:spPr>
    </xdr:pic>
    <xdr:clientData/>
  </xdr:twoCellAnchor>
  <xdr:twoCellAnchor>
    <xdr:from>
      <xdr:col>0</xdr:col>
      <xdr:colOff>133350</xdr:colOff>
      <xdr:row>2</xdr:row>
      <xdr:rowOff>47625</xdr:rowOff>
    </xdr:from>
    <xdr:to>
      <xdr:col>13</xdr:col>
      <xdr:colOff>228600</xdr:colOff>
      <xdr:row>2</xdr:row>
      <xdr:rowOff>76200</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flipV="1">
          <a:off x="133350" y="447675"/>
          <a:ext cx="8372475" cy="28575"/>
        </a:xfrm>
        <a:prstGeom prst="line">
          <a:avLst/>
        </a:prstGeom>
        <a:ln w="19050">
          <a:solidFill>
            <a:srgbClr val="00C83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275892</xdr:colOff>
      <xdr:row>0</xdr:row>
      <xdr:rowOff>9525</xdr:rowOff>
    </xdr:from>
    <xdr:to>
      <xdr:col>9</xdr:col>
      <xdr:colOff>809625</xdr:colOff>
      <xdr:row>3</xdr:row>
      <xdr:rowOff>29798</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3117" y="9525"/>
          <a:ext cx="533733" cy="534623"/>
        </a:xfrm>
        <a:prstGeom prst="rect">
          <a:avLst/>
        </a:prstGeom>
      </xdr:spPr>
    </xdr:pic>
    <xdr:clientData/>
  </xdr:twoCellAnchor>
  <xdr:twoCellAnchor>
    <xdr:from>
      <xdr:col>0</xdr:col>
      <xdr:colOff>133350</xdr:colOff>
      <xdr:row>2</xdr:row>
      <xdr:rowOff>47625</xdr:rowOff>
    </xdr:from>
    <xdr:to>
      <xdr:col>9</xdr:col>
      <xdr:colOff>228600</xdr:colOff>
      <xdr:row>2</xdr:row>
      <xdr:rowOff>76200</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flipV="1">
          <a:off x="133350" y="447675"/>
          <a:ext cx="8372475" cy="28575"/>
        </a:xfrm>
        <a:prstGeom prst="line">
          <a:avLst/>
        </a:prstGeom>
        <a:ln w="19050">
          <a:solidFill>
            <a:srgbClr val="00C83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3</xdr:row>
      <xdr:rowOff>114298</xdr:rowOff>
    </xdr:from>
    <xdr:to>
      <xdr:col>8</xdr:col>
      <xdr:colOff>504825</xdr:colOff>
      <xdr:row>11</xdr:row>
      <xdr:rowOff>76200</xdr:rowOff>
    </xdr:to>
    <xdr:sp macro="" textlink="">
      <xdr:nvSpPr>
        <xdr:cNvPr id="4" name="Rectangle 3">
          <a:extLst>
            <a:ext uri="{FF2B5EF4-FFF2-40B4-BE49-F238E27FC236}">
              <a16:creationId xmlns:a16="http://schemas.microsoft.com/office/drawing/2014/main" xmlns="" id="{00000000-0008-0000-0700-000004000000}"/>
            </a:ext>
          </a:extLst>
        </xdr:cNvPr>
        <xdr:cNvSpPr/>
      </xdr:nvSpPr>
      <xdr:spPr>
        <a:xfrm>
          <a:off x="152400" y="628648"/>
          <a:ext cx="8020050" cy="14859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50" b="1" u="sng">
              <a:solidFill>
                <a:sysClr val="windowText" lastClr="000000"/>
              </a:solidFill>
              <a:latin typeface="Segoe UI Light" panose="020B0502040204020203" pitchFamily="34" charset="0"/>
              <a:cs typeface="Segoe UI Light" panose="020B0502040204020203" pitchFamily="34" charset="0"/>
            </a:rPr>
            <a:t>Ten en cuenta</a:t>
          </a:r>
          <a:r>
            <a:rPr lang="es-CO" sz="1050">
              <a:solidFill>
                <a:sysClr val="windowText" lastClr="000000"/>
              </a:solidFill>
              <a:latin typeface="Segoe UI Light" panose="020B0502040204020203" pitchFamily="34" charset="0"/>
              <a:cs typeface="Segoe UI Light" panose="020B0502040204020203" pitchFamily="34" charset="0"/>
            </a:rPr>
            <a:t/>
          </a:r>
          <a:br>
            <a:rPr lang="es-CO" sz="1050">
              <a:solidFill>
                <a:sysClr val="windowText" lastClr="000000"/>
              </a:solidFill>
              <a:latin typeface="Segoe UI Light" panose="020B0502040204020203" pitchFamily="34" charset="0"/>
              <a:cs typeface="Segoe UI Light" panose="020B0502040204020203" pitchFamily="34" charset="0"/>
            </a:rPr>
          </a:br>
          <a:r>
            <a:rPr lang="es-CO" sz="1050">
              <a:solidFill>
                <a:sysClr val="windowText" lastClr="000000"/>
              </a:solidFill>
              <a:latin typeface="Segoe UI Light" panose="020B0502040204020203" pitchFamily="34" charset="0"/>
              <a:cs typeface="Segoe UI Light" panose="020B0502040204020203" pitchFamily="34" charset="0"/>
            </a:rPr>
            <a:t>- Para</a:t>
          </a:r>
          <a:r>
            <a:rPr lang="es-CO" sz="1050" baseline="0">
              <a:solidFill>
                <a:sysClr val="windowText" lastClr="000000"/>
              </a:solidFill>
              <a:latin typeface="Segoe UI Light" panose="020B0502040204020203" pitchFamily="34" charset="0"/>
              <a:cs typeface="Segoe UI Light" panose="020B0502040204020203" pitchFamily="34" charset="0"/>
            </a:rPr>
            <a:t> que el cálculo mensual sea exacto coloca todos tus ingresos y - Tendrás casillas de "otros" para que coloques aquellos rubros que te hagan falta</a:t>
          </a:r>
        </a:p>
        <a:p>
          <a:pPr algn="l"/>
          <a:r>
            <a:rPr lang="es-CO" sz="1050" baseline="0">
              <a:solidFill>
                <a:sysClr val="windowText" lastClr="000000"/>
              </a:solidFill>
              <a:latin typeface="Segoe UI Light" panose="020B0502040204020203" pitchFamily="34" charset="0"/>
              <a:cs typeface="Segoe UI Light" panose="020B0502040204020203" pitchFamily="34" charset="0"/>
            </a:rPr>
            <a:t>- Las casillas grises están calculadas por lo cual no podrás diligenciarlas </a:t>
          </a:r>
        </a:p>
        <a:p>
          <a:pPr algn="l"/>
          <a:r>
            <a:rPr lang="es-CO" sz="1050" baseline="0">
              <a:solidFill>
                <a:sysClr val="windowText" lastClr="000000"/>
              </a:solidFill>
              <a:latin typeface="Segoe UI Light" panose="020B0502040204020203" pitchFamily="34" charset="0"/>
              <a:cs typeface="Segoe UI Light" panose="020B0502040204020203" pitchFamily="34" charset="0"/>
            </a:rPr>
            <a:t>- En el costado izquierdo encontraras signos de + y - en los que podrás desplegar campos adicionales para diligenciar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B47" workbookViewId="0">
      <selection activeCell="E50" sqref="E50"/>
    </sheetView>
  </sheetViews>
  <sheetFormatPr defaultColWidth="9.140625" defaultRowHeight="15" x14ac:dyDescent="0.25"/>
  <cols>
    <col min="1" max="1" width="80.7109375" bestFit="1" customWidth="1"/>
    <col min="2" max="2" width="27.85546875" customWidth="1"/>
    <col min="3" max="3" width="15.5703125" customWidth="1"/>
    <col min="4" max="4" width="34.7109375" customWidth="1"/>
    <col min="5" max="5" width="47.42578125" customWidth="1"/>
  </cols>
  <sheetData>
    <row r="1" spans="1:6" x14ac:dyDescent="0.25">
      <c r="A1" t="s">
        <v>3</v>
      </c>
    </row>
    <row r="2" spans="1:6" x14ac:dyDescent="0.25">
      <c r="A2" t="s">
        <v>4</v>
      </c>
    </row>
    <row r="3" spans="1:6" x14ac:dyDescent="0.25">
      <c r="A3" t="s">
        <v>5</v>
      </c>
    </row>
    <row r="4" spans="1:6" x14ac:dyDescent="0.25">
      <c r="A4" t="s">
        <v>6</v>
      </c>
    </row>
    <row r="5" spans="1:6" x14ac:dyDescent="0.25">
      <c r="A5" t="s">
        <v>7</v>
      </c>
    </row>
    <row r="8" spans="1:6" ht="14.25" customHeight="1" x14ac:dyDescent="0.25">
      <c r="B8" s="157" t="s">
        <v>1</v>
      </c>
      <c r="C8" s="157"/>
      <c r="E8" s="157" t="s">
        <v>2</v>
      </c>
      <c r="F8" s="157"/>
    </row>
    <row r="10" spans="1:6" x14ac:dyDescent="0.25">
      <c r="A10" s="2" t="s">
        <v>32</v>
      </c>
      <c r="B10" t="s">
        <v>0</v>
      </c>
      <c r="C10" s="9">
        <v>0</v>
      </c>
      <c r="E10" s="6" t="s">
        <v>10</v>
      </c>
      <c r="F10" s="9">
        <v>0</v>
      </c>
    </row>
    <row r="11" spans="1:6" ht="45.75" customHeight="1" x14ac:dyDescent="0.25">
      <c r="A11" s="3" t="s">
        <v>33</v>
      </c>
      <c r="B11" s="11" t="s">
        <v>8</v>
      </c>
      <c r="C11" s="9">
        <v>0</v>
      </c>
      <c r="E11" s="6" t="s">
        <v>11</v>
      </c>
      <c r="F11" s="9">
        <v>0</v>
      </c>
    </row>
    <row r="12" spans="1:6" x14ac:dyDescent="0.25">
      <c r="B12" s="11" t="s">
        <v>8</v>
      </c>
      <c r="C12" s="9">
        <v>0</v>
      </c>
      <c r="E12" s="6" t="s">
        <v>12</v>
      </c>
      <c r="F12" s="9">
        <v>0</v>
      </c>
    </row>
    <row r="13" spans="1:6" x14ac:dyDescent="0.25">
      <c r="B13" s="11" t="s">
        <v>8</v>
      </c>
      <c r="C13" s="9">
        <v>0</v>
      </c>
      <c r="E13" s="6" t="s">
        <v>17</v>
      </c>
      <c r="F13" s="9">
        <v>0</v>
      </c>
    </row>
    <row r="14" spans="1:6" x14ac:dyDescent="0.25">
      <c r="B14" s="11" t="s">
        <v>8</v>
      </c>
      <c r="C14" s="9">
        <v>0</v>
      </c>
      <c r="E14" s="6" t="s">
        <v>13</v>
      </c>
      <c r="F14" s="9">
        <v>0</v>
      </c>
    </row>
    <row r="15" spans="1:6" x14ac:dyDescent="0.25">
      <c r="C15" s="9"/>
      <c r="E15" s="6" t="s">
        <v>19</v>
      </c>
      <c r="F15" s="9">
        <v>0</v>
      </c>
    </row>
    <row r="16" spans="1:6" ht="15.75" x14ac:dyDescent="0.25">
      <c r="B16" s="8" t="s">
        <v>9</v>
      </c>
      <c r="C16" s="10">
        <f>SUM(C10:C14)</f>
        <v>0</v>
      </c>
      <c r="E16" s="6" t="s">
        <v>14</v>
      </c>
      <c r="F16" s="9">
        <v>0</v>
      </c>
    </row>
    <row r="17" spans="5:6" x14ac:dyDescent="0.25">
      <c r="E17" s="6" t="s">
        <v>20</v>
      </c>
      <c r="F17" s="9">
        <v>0</v>
      </c>
    </row>
    <row r="18" spans="5:6" x14ac:dyDescent="0.25">
      <c r="E18" s="5" t="s">
        <v>26</v>
      </c>
      <c r="F18" s="9">
        <v>0</v>
      </c>
    </row>
    <row r="19" spans="5:6" x14ac:dyDescent="0.25">
      <c r="E19" s="5" t="s">
        <v>21</v>
      </c>
      <c r="F19" s="9">
        <v>0</v>
      </c>
    </row>
    <row r="20" spans="5:6" x14ac:dyDescent="0.25">
      <c r="E20" s="5" t="s">
        <v>22</v>
      </c>
      <c r="F20" s="9">
        <v>0</v>
      </c>
    </row>
    <row r="21" spans="5:6" x14ac:dyDescent="0.25">
      <c r="E21" s="5" t="s">
        <v>30</v>
      </c>
      <c r="F21" s="9">
        <v>0</v>
      </c>
    </row>
    <row r="22" spans="5:6" x14ac:dyDescent="0.25">
      <c r="E22" s="11" t="s">
        <v>15</v>
      </c>
      <c r="F22" s="9">
        <v>0</v>
      </c>
    </row>
    <row r="23" spans="5:6" x14ac:dyDescent="0.25">
      <c r="E23" s="11" t="s">
        <v>15</v>
      </c>
      <c r="F23" s="9">
        <v>0</v>
      </c>
    </row>
    <row r="24" spans="5:6" x14ac:dyDescent="0.25">
      <c r="E24" s="11" t="s">
        <v>15</v>
      </c>
      <c r="F24" s="9">
        <v>0</v>
      </c>
    </row>
    <row r="25" spans="5:6" x14ac:dyDescent="0.25">
      <c r="E25" s="11" t="s">
        <v>15</v>
      </c>
      <c r="F25" s="9">
        <v>0</v>
      </c>
    </row>
    <row r="26" spans="5:6" x14ac:dyDescent="0.25">
      <c r="E26" s="11"/>
      <c r="F26" s="9"/>
    </row>
    <row r="27" spans="5:6" x14ac:dyDescent="0.25">
      <c r="F27" s="9"/>
    </row>
    <row r="28" spans="5:6" x14ac:dyDescent="0.25">
      <c r="E28" s="6" t="s">
        <v>23</v>
      </c>
      <c r="F28" s="9"/>
    </row>
    <row r="29" spans="5:6" x14ac:dyDescent="0.25">
      <c r="E29" s="5" t="s">
        <v>24</v>
      </c>
      <c r="F29" s="9">
        <v>0</v>
      </c>
    </row>
    <row r="30" spans="5:6" x14ac:dyDescent="0.25">
      <c r="E30" s="5" t="s">
        <v>25</v>
      </c>
      <c r="F30" s="9">
        <v>0</v>
      </c>
    </row>
    <row r="31" spans="5:6" x14ac:dyDescent="0.25">
      <c r="E31" s="11" t="s">
        <v>15</v>
      </c>
      <c r="F31" s="9">
        <v>0</v>
      </c>
    </row>
    <row r="32" spans="5:6" x14ac:dyDescent="0.25">
      <c r="E32" s="11" t="s">
        <v>15</v>
      </c>
      <c r="F32" s="9">
        <v>0</v>
      </c>
    </row>
    <row r="33" spans="5:6" x14ac:dyDescent="0.25">
      <c r="E33" s="11" t="s">
        <v>15</v>
      </c>
      <c r="F33" s="9">
        <v>0</v>
      </c>
    </row>
    <row r="34" spans="5:6" x14ac:dyDescent="0.25">
      <c r="F34" s="9"/>
    </row>
    <row r="35" spans="5:6" x14ac:dyDescent="0.25">
      <c r="E35" s="6" t="s">
        <v>27</v>
      </c>
      <c r="F35" s="9"/>
    </row>
    <row r="36" spans="5:6" x14ac:dyDescent="0.25">
      <c r="E36" s="5" t="s">
        <v>16</v>
      </c>
      <c r="F36" s="9">
        <v>0</v>
      </c>
    </row>
    <row r="37" spans="5:6" x14ac:dyDescent="0.25">
      <c r="E37" s="11" t="s">
        <v>15</v>
      </c>
      <c r="F37" s="9">
        <v>0</v>
      </c>
    </row>
    <row r="38" spans="5:6" x14ac:dyDescent="0.25">
      <c r="E38" s="11" t="s">
        <v>15</v>
      </c>
      <c r="F38" s="9">
        <v>0</v>
      </c>
    </row>
    <row r="39" spans="5:6" x14ac:dyDescent="0.25">
      <c r="E39" s="11" t="s">
        <v>15</v>
      </c>
      <c r="F39" s="9">
        <v>0</v>
      </c>
    </row>
    <row r="40" spans="5:6" x14ac:dyDescent="0.25">
      <c r="F40" s="9"/>
    </row>
    <row r="41" spans="5:6" x14ac:dyDescent="0.25">
      <c r="E41" s="6" t="s">
        <v>28</v>
      </c>
      <c r="F41" s="9"/>
    </row>
    <row r="42" spans="5:6" x14ac:dyDescent="0.25">
      <c r="E42" s="5" t="s">
        <v>29</v>
      </c>
      <c r="F42" s="9">
        <v>0</v>
      </c>
    </row>
    <row r="43" spans="5:6" x14ac:dyDescent="0.25">
      <c r="E43" s="11" t="s">
        <v>15</v>
      </c>
      <c r="F43" s="9">
        <v>0</v>
      </c>
    </row>
    <row r="44" spans="5:6" x14ac:dyDescent="0.25">
      <c r="E44" s="11" t="s">
        <v>15</v>
      </c>
      <c r="F44" s="9">
        <v>0</v>
      </c>
    </row>
    <row r="45" spans="5:6" x14ac:dyDescent="0.25">
      <c r="E45" s="11" t="s">
        <v>15</v>
      </c>
      <c r="F45" s="9">
        <v>0</v>
      </c>
    </row>
    <row r="46" spans="5:6" x14ac:dyDescent="0.25">
      <c r="F46" s="9"/>
    </row>
    <row r="47" spans="5:6" ht="15.75" x14ac:dyDescent="0.25">
      <c r="E47" s="7" t="s">
        <v>18</v>
      </c>
      <c r="F47" s="10">
        <f>SUM(F42:F45,F36:F39,F29:F33,F10:F23)</f>
        <v>0</v>
      </c>
    </row>
    <row r="49" spans="1:5" x14ac:dyDescent="0.25">
      <c r="A49" s="2" t="s">
        <v>34</v>
      </c>
      <c r="B49" s="2" t="s">
        <v>31</v>
      </c>
    </row>
    <row r="50" spans="1:5" ht="116.25" customHeight="1" x14ac:dyDescent="0.25">
      <c r="A50" s="2" t="s">
        <v>35</v>
      </c>
      <c r="B50" s="16">
        <f>C16-F47</f>
        <v>0</v>
      </c>
      <c r="C50" s="4" t="s">
        <v>37</v>
      </c>
      <c r="D50" s="17" t="s">
        <v>38</v>
      </c>
      <c r="E50" s="1" t="s">
        <v>40</v>
      </c>
    </row>
    <row r="52" spans="1:5" x14ac:dyDescent="0.25">
      <c r="B52" s="12"/>
    </row>
    <row r="53" spans="1:5" x14ac:dyDescent="0.25">
      <c r="B53" s="2" t="s">
        <v>36</v>
      </c>
    </row>
    <row r="54" spans="1:5" ht="103.5" customHeight="1" x14ac:dyDescent="0.25">
      <c r="B54" s="13">
        <f>C20-F51</f>
        <v>0</v>
      </c>
      <c r="C54" s="14" t="s">
        <v>37</v>
      </c>
      <c r="D54" s="15" t="s">
        <v>39</v>
      </c>
      <c r="E54" s="1" t="s">
        <v>40</v>
      </c>
    </row>
  </sheetData>
  <customSheetViews>
    <customSheetView guid="{9226A7C1-F06C-4CFA-B5BA-04C9AADEF29C}" state="hidden" topLeftCell="B47">
      <selection activeCell="E50" sqref="E50"/>
      <pageMargins left="0.7" right="0.7" top="0.75" bottom="0.75" header="0.3" footer="0.3"/>
      <pageSetup orientation="portrait" r:id="rId1"/>
    </customSheetView>
    <customSheetView guid="{AFE8ABA4-3FEF-412D-8D23-9D21ED14B3E2}" state="hidden" topLeftCell="B47">
      <selection activeCell="E50" sqref="E50"/>
      <pageMargins left="0.7" right="0.7" top="0.75" bottom="0.75" header="0.3" footer="0.3"/>
      <pageSetup orientation="portrait" r:id="rId2"/>
    </customSheetView>
  </customSheetViews>
  <mergeCells count="2">
    <mergeCell ref="B8:C8"/>
    <mergeCell ref="E8:F8"/>
  </mergeCell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zoomScale="80" zoomScaleNormal="80" zoomScaleSheetLayoutView="26" zoomScalePageLayoutView="25" workbookViewId="0">
      <selection activeCell="D29" sqref="D29"/>
    </sheetView>
  </sheetViews>
  <sheetFormatPr defaultColWidth="0" defaultRowHeight="15" customHeight="1" zeroHeight="1" outlineLevelRow="1" x14ac:dyDescent="0.25"/>
  <cols>
    <col min="1" max="1" width="7.7109375" style="25" customWidth="1"/>
    <col min="2" max="2" width="12" style="25" customWidth="1"/>
    <col min="3" max="3" width="23.140625" style="25" customWidth="1"/>
    <col min="4" max="4" width="17" style="27" bestFit="1" customWidth="1"/>
    <col min="5" max="5" width="17" style="36" customWidth="1"/>
    <col min="6" max="6" width="15.28515625" style="25" customWidth="1"/>
    <col min="7" max="7" width="13.7109375" style="25" customWidth="1"/>
    <col min="8" max="9" width="9.140625" style="25" customWidth="1"/>
    <col min="10" max="10" width="12.42578125" style="25" customWidth="1"/>
    <col min="11" max="19" width="0" style="25" hidden="1" customWidth="1"/>
    <col min="20" max="16384" width="9.140625" style="25" hidden="1"/>
  </cols>
  <sheetData>
    <row r="1" spans="1:8" x14ac:dyDescent="0.25">
      <c r="D1" s="26"/>
    </row>
    <row r="2" spans="1:8" ht="16.5" x14ac:dyDescent="0.3">
      <c r="A2" s="158" t="s">
        <v>41</v>
      </c>
      <c r="B2" s="158"/>
      <c r="C2" s="158"/>
      <c r="D2" s="158"/>
      <c r="E2" s="158"/>
      <c r="F2" s="158"/>
      <c r="G2" s="158"/>
      <c r="H2" s="34"/>
    </row>
    <row r="3" spans="1:8" ht="9" customHeight="1" x14ac:dyDescent="0.25">
      <c r="D3" s="26"/>
    </row>
    <row r="4" spans="1:8" x14ac:dyDescent="0.25">
      <c r="D4" s="26"/>
    </row>
    <row r="5" spans="1:8" x14ac:dyDescent="0.25">
      <c r="D5" s="26"/>
    </row>
    <row r="6" spans="1:8" x14ac:dyDescent="0.25">
      <c r="D6" s="26"/>
    </row>
    <row r="7" spans="1:8" x14ac:dyDescent="0.25">
      <c r="D7" s="26"/>
    </row>
    <row r="8" spans="1:8" x14ac:dyDescent="0.25">
      <c r="D8" s="26"/>
    </row>
    <row r="9" spans="1:8" x14ac:dyDescent="0.25">
      <c r="D9" s="26"/>
    </row>
    <row r="10" spans="1:8" x14ac:dyDescent="0.25">
      <c r="D10" s="26"/>
    </row>
    <row r="11" spans="1:8" x14ac:dyDescent="0.25">
      <c r="D11" s="26"/>
    </row>
    <row r="12" spans="1:8" x14ac:dyDescent="0.25">
      <c r="B12" s="159" t="s">
        <v>1</v>
      </c>
      <c r="C12" s="159"/>
      <c r="D12" s="159"/>
      <c r="E12" s="35"/>
    </row>
    <row r="13" spans="1:8" ht="2.25" customHeight="1" x14ac:dyDescent="0.25">
      <c r="D13" s="26"/>
    </row>
    <row r="14" spans="1:8" x14ac:dyDescent="0.25">
      <c r="B14" s="160" t="s">
        <v>0</v>
      </c>
      <c r="C14" s="160"/>
      <c r="D14" s="27">
        <f>'Calculadora de Presupuesto'!D14</f>
        <v>200</v>
      </c>
      <c r="E14" s="37">
        <f>IFERROR(D14/D$19,0)</f>
        <v>1</v>
      </c>
      <c r="F14" s="30" t="s">
        <v>63</v>
      </c>
    </row>
    <row r="15" spans="1:8" x14ac:dyDescent="0.25">
      <c r="B15" s="161" t="s">
        <v>42</v>
      </c>
      <c r="C15" s="161"/>
      <c r="D15" s="28">
        <f>'Calculadora de Presupuesto'!D15</f>
        <v>0</v>
      </c>
      <c r="E15" s="37">
        <f t="shared" ref="E15:E18" si="0">IFERROR(D15/D$19,0)</f>
        <v>0</v>
      </c>
    </row>
    <row r="16" spans="1:8" outlineLevel="1" x14ac:dyDescent="0.25">
      <c r="B16" s="18" t="str">
        <f>'Calculadora de Presupuesto'!B16</f>
        <v>Ingreso Adicional 1</v>
      </c>
      <c r="D16" s="21">
        <f>'Calculadora de Presupuesto'!D16</f>
        <v>0</v>
      </c>
      <c r="E16" s="37">
        <f t="shared" si="0"/>
        <v>0</v>
      </c>
    </row>
    <row r="17" spans="2:10" outlineLevel="1" x14ac:dyDescent="0.25">
      <c r="B17" s="18" t="str">
        <f>'Calculadora de Presupuesto'!B17</f>
        <v>Ingreso Adicional 2</v>
      </c>
      <c r="D17" s="21">
        <f>'Calculadora de Presupuesto'!D17</f>
        <v>0</v>
      </c>
      <c r="E17" s="37">
        <f t="shared" si="0"/>
        <v>0</v>
      </c>
    </row>
    <row r="18" spans="2:10" outlineLevel="1" x14ac:dyDescent="0.25">
      <c r="B18" s="18" t="str">
        <f>'Calculadora de Presupuesto'!B18</f>
        <v>Ingreso Adicional 3</v>
      </c>
      <c r="D18" s="21">
        <f>'Calculadora de Presupuesto'!D18</f>
        <v>0</v>
      </c>
      <c r="E18" s="37">
        <f t="shared" si="0"/>
        <v>0</v>
      </c>
    </row>
    <row r="19" spans="2:10" x14ac:dyDescent="0.25">
      <c r="B19" s="162" t="s">
        <v>61</v>
      </c>
      <c r="C19" s="163"/>
      <c r="D19" s="164">
        <f>+D15+D14</f>
        <v>200</v>
      </c>
      <c r="E19" s="165"/>
    </row>
    <row r="20" spans="2:10" x14ac:dyDescent="0.25">
      <c r="D20" s="26"/>
    </row>
    <row r="21" spans="2:10" x14ac:dyDescent="0.25">
      <c r="B21" s="57"/>
      <c r="C21" s="57"/>
      <c r="D21" s="57"/>
      <c r="E21" s="38"/>
      <c r="F21" s="39"/>
      <c r="G21" s="39"/>
      <c r="H21" s="39"/>
      <c r="I21" s="39"/>
      <c r="J21" s="39"/>
    </row>
    <row r="22" spans="2:10" ht="2.25" customHeight="1" x14ac:dyDescent="0.25">
      <c r="B22" s="39"/>
      <c r="C22" s="39"/>
      <c r="D22" s="40"/>
      <c r="E22" s="41"/>
      <c r="F22" s="39"/>
      <c r="G22" s="39"/>
      <c r="H22" s="39"/>
      <c r="I22" s="39"/>
      <c r="J22" s="39"/>
    </row>
    <row r="23" spans="2:10" x14ac:dyDescent="0.25">
      <c r="B23" s="56"/>
      <c r="C23" s="56"/>
      <c r="D23" s="42"/>
      <c r="E23" s="43"/>
      <c r="F23" s="39"/>
      <c r="G23" s="39"/>
      <c r="H23" s="39"/>
      <c r="I23" s="39"/>
      <c r="J23" s="39"/>
    </row>
    <row r="24" spans="2:10" outlineLevel="1" x14ac:dyDescent="0.25">
      <c r="B24" s="44"/>
      <c r="C24" s="45"/>
      <c r="D24" s="46"/>
      <c r="E24" s="43"/>
      <c r="F24" s="39"/>
      <c r="G24" s="39"/>
      <c r="H24" s="39"/>
      <c r="I24" s="39"/>
      <c r="J24" s="39"/>
    </row>
    <row r="25" spans="2:10" outlineLevel="1" x14ac:dyDescent="0.25">
      <c r="B25" s="44"/>
      <c r="C25" s="45"/>
      <c r="D25" s="46"/>
      <c r="E25" s="43"/>
      <c r="F25" s="39"/>
      <c r="G25" s="39"/>
      <c r="H25" s="39"/>
      <c r="I25" s="39"/>
      <c r="J25" s="39"/>
    </row>
    <row r="26" spans="2:10" outlineLevel="1" x14ac:dyDescent="0.25">
      <c r="B26" s="44"/>
      <c r="C26" s="45"/>
      <c r="D26" s="46"/>
      <c r="E26" s="43"/>
      <c r="F26" s="39"/>
      <c r="G26" s="39"/>
      <c r="H26" s="39"/>
      <c r="I26" s="39"/>
      <c r="J26" s="39"/>
    </row>
    <row r="27" spans="2:10" outlineLevel="1" x14ac:dyDescent="0.25">
      <c r="B27" s="47"/>
      <c r="C27" s="45"/>
      <c r="D27" s="46"/>
      <c r="E27" s="43"/>
      <c r="F27" s="39"/>
      <c r="G27" s="39"/>
      <c r="H27" s="39"/>
      <c r="I27" s="39"/>
      <c r="J27" s="39"/>
    </row>
    <row r="28" spans="2:10" outlineLevel="1" x14ac:dyDescent="0.25">
      <c r="B28" s="47"/>
      <c r="C28" s="45"/>
      <c r="D28" s="46"/>
      <c r="E28" s="43"/>
      <c r="F28" s="39"/>
      <c r="G28" s="39"/>
      <c r="H28" s="39"/>
      <c r="I28" s="39"/>
      <c r="J28" s="39"/>
    </row>
    <row r="29" spans="2:10" x14ac:dyDescent="0.25">
      <c r="B29" s="56"/>
      <c r="C29" s="58"/>
      <c r="D29" s="59"/>
      <c r="E29" s="60"/>
      <c r="F29" s="61"/>
      <c r="G29" s="39"/>
      <c r="H29" s="39"/>
      <c r="I29" s="39"/>
      <c r="J29" s="39"/>
    </row>
    <row r="30" spans="2:10" outlineLevel="1" x14ac:dyDescent="0.25">
      <c r="B30" s="44"/>
      <c r="C30" s="167"/>
      <c r="D30" s="167"/>
      <c r="E30" s="167"/>
      <c r="F30" s="62"/>
      <c r="G30" s="39"/>
      <c r="H30" s="39"/>
      <c r="I30" s="39"/>
      <c r="J30" s="39"/>
    </row>
    <row r="31" spans="2:10" outlineLevel="1" x14ac:dyDescent="0.25">
      <c r="B31" s="44"/>
      <c r="G31" s="39"/>
      <c r="H31" s="39"/>
      <c r="I31" s="39"/>
      <c r="J31" s="39"/>
    </row>
    <row r="32" spans="2:10" x14ac:dyDescent="0.25">
      <c r="B32" s="56"/>
      <c r="G32" s="39"/>
      <c r="H32" s="39"/>
      <c r="I32" s="39"/>
      <c r="J32" s="39"/>
    </row>
    <row r="33" spans="2:10" outlineLevel="1" x14ac:dyDescent="0.25">
      <c r="B33" s="44"/>
      <c r="C33" s="160" t="s">
        <v>0</v>
      </c>
      <c r="D33" s="160"/>
      <c r="E33" s="27">
        <f>D14</f>
        <v>200</v>
      </c>
      <c r="F33" s="37">
        <f>IFERROR(E33/E$19,0)</f>
        <v>0</v>
      </c>
      <c r="G33" s="39"/>
      <c r="H33" s="39"/>
      <c r="I33" s="39"/>
      <c r="J33" s="39"/>
    </row>
    <row r="34" spans="2:10" outlineLevel="1" x14ac:dyDescent="0.25">
      <c r="B34" s="44"/>
      <c r="C34" s="18" t="str">
        <f>B16</f>
        <v>Ingreso Adicional 1</v>
      </c>
      <c r="D34" s="25"/>
      <c r="E34" s="21">
        <f>D16</f>
        <v>0</v>
      </c>
      <c r="F34" s="37">
        <f>IFERROR(E34/E$19,0)</f>
        <v>0</v>
      </c>
      <c r="G34" s="39"/>
      <c r="H34" s="39"/>
      <c r="I34" s="39"/>
      <c r="J34" s="39"/>
    </row>
    <row r="35" spans="2:10" x14ac:dyDescent="0.25">
      <c r="B35" s="56"/>
      <c r="C35" s="18" t="str">
        <f t="shared" ref="C35:C36" si="1">B17</f>
        <v>Ingreso Adicional 2</v>
      </c>
      <c r="D35" s="25"/>
      <c r="E35" s="21">
        <f>D17</f>
        <v>0</v>
      </c>
      <c r="F35" s="37">
        <f>IFERROR(E35/E$19,0)</f>
        <v>0</v>
      </c>
      <c r="G35" s="39"/>
      <c r="H35" s="39"/>
      <c r="I35" s="39"/>
      <c r="J35" s="39"/>
    </row>
    <row r="36" spans="2:10" outlineLevel="1" x14ac:dyDescent="0.25">
      <c r="B36" s="44"/>
      <c r="C36" s="18" t="str">
        <f t="shared" si="1"/>
        <v>Ingreso Adicional 3</v>
      </c>
      <c r="D36" s="25"/>
      <c r="E36" s="21">
        <f>D18</f>
        <v>0</v>
      </c>
      <c r="F36" s="37">
        <f>IFERROR(E36/E$19,0)</f>
        <v>0</v>
      </c>
      <c r="G36" s="39"/>
      <c r="H36" s="39"/>
      <c r="I36" s="39"/>
      <c r="J36" s="39"/>
    </row>
    <row r="37" spans="2:10" outlineLevel="1" x14ac:dyDescent="0.25">
      <c r="B37" s="44"/>
      <c r="G37" s="39"/>
      <c r="H37" s="39"/>
      <c r="I37" s="39"/>
      <c r="J37" s="39"/>
    </row>
    <row r="38" spans="2:10" outlineLevel="1" x14ac:dyDescent="0.25">
      <c r="B38" s="44"/>
      <c r="C38" s="22"/>
      <c r="D38" s="69"/>
      <c r="E38" s="70"/>
      <c r="F38" s="71"/>
      <c r="G38" s="39"/>
      <c r="H38" s="39"/>
      <c r="I38" s="39"/>
      <c r="J38" s="39"/>
    </row>
    <row r="39" spans="2:10" x14ac:dyDescent="0.25">
      <c r="B39" s="65"/>
      <c r="C39" s="72"/>
      <c r="D39" s="29"/>
      <c r="E39" s="70"/>
      <c r="F39" s="71"/>
      <c r="G39" s="39"/>
      <c r="H39" s="39"/>
      <c r="I39" s="39"/>
      <c r="J39" s="39"/>
    </row>
    <row r="40" spans="2:10" x14ac:dyDescent="0.25">
      <c r="B40" s="55"/>
      <c r="C40" s="66"/>
      <c r="D40" s="29"/>
      <c r="E40" s="67"/>
      <c r="F40" s="39"/>
      <c r="G40" s="39"/>
      <c r="H40" s="39"/>
      <c r="I40" s="39"/>
      <c r="J40" s="39"/>
    </row>
    <row r="41" spans="2:10" x14ac:dyDescent="0.25">
      <c r="B41" s="22"/>
      <c r="C41" s="22"/>
      <c r="D41" s="29"/>
      <c r="E41" s="43"/>
      <c r="F41" s="48"/>
      <c r="G41" s="49"/>
      <c r="H41" s="39"/>
      <c r="I41" s="39"/>
      <c r="J41" s="39"/>
    </row>
    <row r="42" spans="2:10" x14ac:dyDescent="0.25">
      <c r="B42" s="22"/>
      <c r="C42" s="22"/>
      <c r="D42" s="29"/>
      <c r="E42" s="43"/>
      <c r="F42" s="49"/>
      <c r="G42" s="49"/>
      <c r="H42" s="39"/>
      <c r="I42" s="39"/>
      <c r="J42" s="39"/>
    </row>
    <row r="43" spans="2:10" x14ac:dyDescent="0.25">
      <c r="B43" s="56"/>
      <c r="C43" s="56"/>
      <c r="D43" s="42"/>
      <c r="E43" s="43"/>
      <c r="F43" s="48"/>
      <c r="G43" s="49"/>
      <c r="H43" s="39"/>
      <c r="I43" s="39"/>
      <c r="J43" s="39"/>
    </row>
    <row r="44" spans="2:10" ht="15" hidden="1" customHeight="1" outlineLevel="1" x14ac:dyDescent="0.25">
      <c r="B44" s="44"/>
      <c r="C44" s="45"/>
      <c r="D44" s="46"/>
      <c r="E44" s="43"/>
      <c r="F44" s="39"/>
      <c r="G44" s="39"/>
      <c r="H44" s="39"/>
      <c r="I44" s="39"/>
      <c r="J44" s="39"/>
    </row>
    <row r="45" spans="2:10" ht="15" hidden="1" customHeight="1" outlineLevel="1" x14ac:dyDescent="0.25">
      <c r="B45" s="44"/>
      <c r="C45" s="45"/>
      <c r="D45" s="46"/>
      <c r="E45" s="43"/>
      <c r="F45" s="39"/>
      <c r="G45" s="39"/>
      <c r="H45" s="39"/>
      <c r="I45" s="39"/>
      <c r="J45" s="39"/>
    </row>
    <row r="46" spans="2:10" ht="15" hidden="1" customHeight="1" outlineLevel="1" x14ac:dyDescent="0.25">
      <c r="B46" s="44"/>
      <c r="C46" s="45"/>
      <c r="D46" s="46"/>
      <c r="E46" s="43"/>
      <c r="F46" s="39"/>
      <c r="G46" s="39"/>
      <c r="H46" s="39"/>
      <c r="I46" s="39"/>
      <c r="J46" s="39"/>
    </row>
    <row r="47" spans="2:10" ht="15" hidden="1" customHeight="1" outlineLevel="1" x14ac:dyDescent="0.25">
      <c r="B47" s="44"/>
      <c r="C47" s="45"/>
      <c r="D47" s="46"/>
      <c r="E47" s="43"/>
      <c r="F47" s="39"/>
      <c r="G47" s="39"/>
      <c r="H47" s="39"/>
      <c r="I47" s="39"/>
      <c r="J47" s="39"/>
    </row>
    <row r="48" spans="2:10" collapsed="1" x14ac:dyDescent="0.25">
      <c r="B48" s="56"/>
      <c r="C48" s="56"/>
      <c r="D48" s="42"/>
      <c r="E48" s="43"/>
      <c r="F48" s="48"/>
      <c r="G48" s="39"/>
      <c r="H48" s="39"/>
      <c r="I48" s="39"/>
      <c r="J48" s="39"/>
    </row>
    <row r="49" spans="2:10" ht="15" hidden="1" customHeight="1" outlineLevel="1" x14ac:dyDescent="0.25">
      <c r="B49" s="44"/>
      <c r="C49" s="45"/>
      <c r="D49" s="46"/>
      <c r="E49" s="43"/>
      <c r="F49" s="39"/>
      <c r="G49" s="39"/>
      <c r="H49" s="39"/>
      <c r="I49" s="39"/>
      <c r="J49" s="39"/>
    </row>
    <row r="50" spans="2:10" ht="15" hidden="1" customHeight="1" outlineLevel="1" x14ac:dyDescent="0.25">
      <c r="B50" s="44"/>
      <c r="C50" s="45"/>
      <c r="D50" s="46"/>
      <c r="E50" s="43"/>
      <c r="F50" s="39"/>
      <c r="G50" s="39"/>
      <c r="H50" s="39"/>
      <c r="I50" s="39"/>
      <c r="J50" s="39"/>
    </row>
    <row r="51" spans="2:10" ht="15" hidden="1" customHeight="1" outlineLevel="1" x14ac:dyDescent="0.25">
      <c r="B51" s="44"/>
      <c r="C51" s="45"/>
      <c r="D51" s="46"/>
      <c r="E51" s="43"/>
      <c r="F51" s="39"/>
      <c r="G51" s="39"/>
      <c r="H51" s="39"/>
      <c r="I51" s="39"/>
      <c r="J51" s="39"/>
    </row>
    <row r="52" spans="2:10" ht="15" hidden="1" customHeight="1" outlineLevel="1" x14ac:dyDescent="0.25">
      <c r="B52" s="44"/>
      <c r="C52" s="45"/>
      <c r="D52" s="46"/>
      <c r="E52" s="43"/>
      <c r="F52" s="39"/>
      <c r="G52" s="39"/>
      <c r="H52" s="39"/>
      <c r="I52" s="39"/>
      <c r="J52" s="39"/>
    </row>
    <row r="53" spans="2:10" collapsed="1" x14ac:dyDescent="0.25">
      <c r="B53" s="22"/>
      <c r="C53" s="22"/>
      <c r="D53" s="29"/>
      <c r="E53" s="43"/>
      <c r="F53" s="39"/>
      <c r="G53" s="39"/>
      <c r="H53" s="39"/>
      <c r="I53" s="39"/>
      <c r="J53" s="39"/>
    </row>
    <row r="54" spans="2:10" x14ac:dyDescent="0.25">
      <c r="B54" s="22"/>
      <c r="C54" s="22"/>
      <c r="D54" s="29"/>
      <c r="E54" s="43"/>
      <c r="F54" s="39"/>
      <c r="G54" s="39"/>
      <c r="H54" s="39"/>
      <c r="I54" s="39"/>
      <c r="J54" s="39"/>
    </row>
    <row r="55" spans="2:10" x14ac:dyDescent="0.25">
      <c r="B55" s="22"/>
      <c r="C55" s="22"/>
      <c r="D55" s="29"/>
      <c r="E55" s="43"/>
      <c r="F55" s="39"/>
      <c r="G55" s="39"/>
      <c r="H55" s="39"/>
      <c r="I55" s="39"/>
      <c r="J55" s="39"/>
    </row>
    <row r="56" spans="2:10" x14ac:dyDescent="0.25">
      <c r="B56" s="22"/>
      <c r="C56" s="22"/>
      <c r="D56" s="29"/>
      <c r="E56" s="43"/>
      <c r="F56" s="49"/>
      <c r="G56" s="49"/>
      <c r="H56" s="39"/>
      <c r="I56" s="39"/>
      <c r="J56" s="39"/>
    </row>
    <row r="57" spans="2:10" x14ac:dyDescent="0.25">
      <c r="B57" s="22"/>
      <c r="C57" s="22"/>
      <c r="D57" s="29"/>
      <c r="E57" s="43"/>
      <c r="F57" s="49"/>
      <c r="G57" s="49"/>
      <c r="H57" s="39"/>
      <c r="I57" s="39"/>
      <c r="J57" s="39"/>
    </row>
    <row r="58" spans="2:10" x14ac:dyDescent="0.25">
      <c r="B58" s="56"/>
      <c r="C58" s="56"/>
      <c r="D58" s="42"/>
      <c r="E58" s="43"/>
      <c r="F58" s="49"/>
      <c r="G58" s="49"/>
      <c r="H58" s="39"/>
      <c r="I58" s="39"/>
      <c r="J58" s="39"/>
    </row>
    <row r="59" spans="2:10" outlineLevel="1" x14ac:dyDescent="0.25">
      <c r="B59" s="47"/>
      <c r="C59" s="22"/>
      <c r="D59" s="46"/>
      <c r="E59" s="43"/>
      <c r="F59" s="49"/>
      <c r="G59" s="49"/>
      <c r="H59" s="39"/>
      <c r="I59" s="39"/>
      <c r="J59" s="39"/>
    </row>
    <row r="60" spans="2:10" outlineLevel="1" x14ac:dyDescent="0.25">
      <c r="B60" s="47"/>
      <c r="C60" s="22"/>
      <c r="D60" s="46"/>
      <c r="E60" s="43"/>
      <c r="F60" s="49"/>
      <c r="G60" s="49"/>
      <c r="H60" s="39"/>
      <c r="I60" s="39"/>
      <c r="J60" s="39"/>
    </row>
    <row r="61" spans="2:10" outlineLevel="1" x14ac:dyDescent="0.25">
      <c r="B61" s="47"/>
      <c r="C61" s="22"/>
      <c r="D61" s="46"/>
      <c r="E61" s="43"/>
      <c r="F61" s="49"/>
      <c r="G61" s="49"/>
      <c r="H61" s="39"/>
      <c r="I61" s="39"/>
      <c r="J61" s="39"/>
    </row>
    <row r="62" spans="2:10" outlineLevel="1" x14ac:dyDescent="0.25">
      <c r="B62" s="47"/>
      <c r="C62" s="22"/>
      <c r="D62" s="46"/>
      <c r="E62" s="43"/>
      <c r="F62" s="49"/>
      <c r="G62" s="49"/>
      <c r="H62" s="39"/>
      <c r="I62" s="39"/>
      <c r="J62" s="39"/>
    </row>
    <row r="63" spans="2:10" x14ac:dyDescent="0.25">
      <c r="B63" s="168"/>
      <c r="C63" s="168"/>
      <c r="D63" s="169"/>
      <c r="E63" s="170"/>
      <c r="F63" s="39"/>
      <c r="G63" s="39"/>
      <c r="H63" s="39"/>
      <c r="I63" s="39"/>
      <c r="J63" s="39"/>
    </row>
    <row r="64" spans="2:10" x14ac:dyDescent="0.25">
      <c r="B64" s="39"/>
      <c r="C64" s="39"/>
      <c r="D64" s="50"/>
      <c r="E64" s="41"/>
      <c r="F64" s="39"/>
      <c r="G64" s="39"/>
      <c r="H64" s="39"/>
      <c r="I64" s="39"/>
      <c r="J64" s="39"/>
    </row>
    <row r="65" spans="2:10" ht="15" customHeight="1" x14ac:dyDescent="0.25">
      <c r="B65" s="24"/>
      <c r="C65" s="24"/>
      <c r="D65" s="171"/>
      <c r="E65" s="172"/>
      <c r="F65" s="39"/>
      <c r="G65" s="39"/>
      <c r="H65" s="39"/>
      <c r="I65" s="39"/>
      <c r="J65" s="39"/>
    </row>
    <row r="66" spans="2:10" ht="15" customHeight="1" x14ac:dyDescent="0.25">
      <c r="B66" s="24"/>
      <c r="C66" s="24"/>
      <c r="D66" s="51"/>
      <c r="E66" s="52"/>
      <c r="F66" s="39"/>
      <c r="G66" s="39"/>
      <c r="H66" s="39"/>
      <c r="I66" s="39"/>
      <c r="J66" s="39"/>
    </row>
    <row r="67" spans="2:10" x14ac:dyDescent="0.25">
      <c r="B67" s="166"/>
      <c r="C67" s="166"/>
      <c r="D67" s="166"/>
      <c r="E67" s="166"/>
      <c r="F67" s="166"/>
      <c r="G67" s="166"/>
      <c r="H67" s="166"/>
      <c r="I67" s="166"/>
      <c r="J67" s="39"/>
    </row>
    <row r="68" spans="2:10" x14ac:dyDescent="0.25">
      <c r="B68" s="166"/>
      <c r="C68" s="166"/>
      <c r="D68" s="166"/>
      <c r="E68" s="166"/>
      <c r="F68" s="166"/>
      <c r="G68" s="166"/>
      <c r="H68" s="166"/>
      <c r="I68" s="166"/>
      <c r="J68" s="39"/>
    </row>
    <row r="69" spans="2:10" ht="18.75" customHeight="1" x14ac:dyDescent="0.25">
      <c r="B69" s="166"/>
      <c r="C69" s="166"/>
      <c r="D69" s="166"/>
      <c r="E69" s="166"/>
      <c r="F69" s="166"/>
      <c r="G69" s="166"/>
      <c r="H69" s="166"/>
      <c r="I69" s="166"/>
      <c r="J69" s="39"/>
    </row>
    <row r="70" spans="2:10" x14ac:dyDescent="0.25">
      <c r="B70" s="39"/>
      <c r="C70" s="39"/>
      <c r="D70" s="50"/>
      <c r="E70" s="41"/>
      <c r="F70" s="39"/>
      <c r="G70" s="39"/>
      <c r="H70" s="53"/>
      <c r="I70" s="54"/>
      <c r="J70" s="39"/>
    </row>
    <row r="71" spans="2:10" hidden="1" x14ac:dyDescent="0.25"/>
    <row r="72" spans="2:10" hidden="1" x14ac:dyDescent="0.25"/>
    <row r="73" spans="2:10" hidden="1" x14ac:dyDescent="0.25"/>
    <row r="74" spans="2:10" hidden="1" x14ac:dyDescent="0.25"/>
    <row r="75" spans="2:10" ht="15" hidden="1" customHeight="1" x14ac:dyDescent="0.25"/>
  </sheetData>
  <sheetProtection selectLockedCells="1"/>
  <mergeCells count="12">
    <mergeCell ref="B67:I69"/>
    <mergeCell ref="C30:E30"/>
    <mergeCell ref="C33:D33"/>
    <mergeCell ref="B63:C63"/>
    <mergeCell ref="D63:E63"/>
    <mergeCell ref="D65:E65"/>
    <mergeCell ref="A2:G2"/>
    <mergeCell ref="B12:D12"/>
    <mergeCell ref="B14:C14"/>
    <mergeCell ref="B15:C15"/>
    <mergeCell ref="B19:C19"/>
    <mergeCell ref="D19:E19"/>
  </mergeCells>
  <conditionalFormatting sqref="D65">
    <cfRule type="cellIs" dxfId="13" priority="1" operator="lessThan">
      <formula>0</formula>
    </cfRule>
  </conditionalFormatting>
  <conditionalFormatting sqref="D66:E66 D65">
    <cfRule type="cellIs" dxfId="12" priority="2" operator="greaterThan">
      <formula xml:space="preserve"> 0</formula>
    </cfRule>
  </conditionalFormatting>
  <pageMargins left="0.7" right="0.7" top="0.75" bottom="0.75" header="0.3" footer="0.3"/>
  <pageSetup scale="6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showGridLines="0" zoomScaleNormal="100" zoomScaleSheetLayoutView="26" zoomScalePageLayoutView="25" workbookViewId="0"/>
  </sheetViews>
  <sheetFormatPr defaultColWidth="0" defaultRowHeight="15" customHeight="1" zeroHeight="1" x14ac:dyDescent="0.25"/>
  <cols>
    <col min="1" max="1" width="7.7109375" style="25" customWidth="1"/>
    <col min="2" max="2" width="12" style="25" customWidth="1"/>
    <col min="3" max="3" width="23.140625" style="25" customWidth="1"/>
    <col min="4" max="4" width="17" style="27" bestFit="1" customWidth="1"/>
    <col min="5" max="5" width="17" style="36" customWidth="1"/>
    <col min="6" max="6" width="6.28515625" style="25" customWidth="1"/>
    <col min="7" max="7" width="16.5703125" style="25" customWidth="1"/>
    <col min="8" max="8" width="14.28515625" style="25" customWidth="1"/>
    <col min="9" max="9" width="17.28515625" style="25" customWidth="1"/>
    <col min="10" max="10" width="26.7109375" style="25" bestFit="1" customWidth="1"/>
    <col min="11" max="11" width="12.42578125" style="25" customWidth="1"/>
    <col min="12" max="21" width="0" style="25" hidden="1" customWidth="1"/>
    <col min="22" max="16384" width="9.140625" style="25" hidden="1"/>
  </cols>
  <sheetData>
    <row r="1" spans="1:11" x14ac:dyDescent="0.25">
      <c r="D1" s="26"/>
    </row>
    <row r="2" spans="1:11" ht="16.5" x14ac:dyDescent="0.3">
      <c r="A2" s="158"/>
      <c r="B2" s="158"/>
      <c r="C2" s="158"/>
      <c r="D2" s="158"/>
      <c r="E2" s="158"/>
      <c r="F2" s="158"/>
      <c r="G2" s="158"/>
      <c r="H2" s="73"/>
      <c r="I2" s="73"/>
    </row>
    <row r="3" spans="1:11" ht="9" customHeight="1" x14ac:dyDescent="0.25">
      <c r="D3" s="26"/>
    </row>
    <row r="4" spans="1:11" x14ac:dyDescent="0.25">
      <c r="D4" s="26"/>
    </row>
    <row r="5" spans="1:11" x14ac:dyDescent="0.25">
      <c r="D5" s="26"/>
    </row>
    <row r="6" spans="1:11" x14ac:dyDescent="0.25">
      <c r="D6" s="26"/>
    </row>
    <row r="7" spans="1:11" x14ac:dyDescent="0.25">
      <c r="D7" s="26"/>
      <c r="F7" s="39"/>
      <c r="G7" s="39"/>
      <c r="H7" s="39"/>
      <c r="I7" s="39"/>
      <c r="J7" s="39"/>
      <c r="K7" s="39"/>
    </row>
    <row r="8" spans="1:11" x14ac:dyDescent="0.25">
      <c r="D8" s="26"/>
      <c r="F8" s="39"/>
      <c r="G8" s="39"/>
      <c r="H8" s="39"/>
      <c r="I8" s="39"/>
      <c r="J8" s="39"/>
      <c r="K8" s="39"/>
    </row>
    <row r="9" spans="1:11" x14ac:dyDescent="0.25">
      <c r="D9" s="26"/>
      <c r="F9" s="39"/>
      <c r="G9" s="39"/>
      <c r="H9" s="39"/>
      <c r="I9" s="39"/>
      <c r="J9" s="39"/>
      <c r="K9" s="39"/>
    </row>
    <row r="10" spans="1:11" x14ac:dyDescent="0.25">
      <c r="B10" s="71"/>
      <c r="C10" s="71"/>
      <c r="D10" s="83"/>
      <c r="E10" s="84"/>
      <c r="F10" s="71"/>
      <c r="G10" s="39"/>
      <c r="H10" s="39"/>
      <c r="I10" s="39"/>
      <c r="J10" s="39"/>
      <c r="K10" s="39"/>
    </row>
    <row r="11" spans="1:11" x14ac:dyDescent="0.25">
      <c r="B11" s="71"/>
      <c r="C11" s="71"/>
      <c r="D11" s="83"/>
      <c r="E11" s="84"/>
      <c r="F11" s="71"/>
      <c r="G11" s="39"/>
      <c r="H11" s="39"/>
      <c r="I11" s="39"/>
      <c r="J11" s="39"/>
      <c r="K11" s="39"/>
    </row>
    <row r="12" spans="1:11" x14ac:dyDescent="0.25">
      <c r="B12" s="176"/>
      <c r="C12" s="176"/>
      <c r="D12" s="176"/>
      <c r="E12" s="176"/>
      <c r="F12" s="71"/>
      <c r="G12" s="182"/>
      <c r="H12" s="182"/>
      <c r="I12" s="75"/>
      <c r="J12" s="114"/>
      <c r="K12" s="39"/>
    </row>
    <row r="13" spans="1:11" x14ac:dyDescent="0.25">
      <c r="B13" s="71"/>
      <c r="C13" s="71"/>
      <c r="D13" s="83"/>
      <c r="E13" s="84"/>
      <c r="F13" s="71"/>
      <c r="G13" s="39"/>
      <c r="H13" s="39"/>
      <c r="I13" s="39"/>
      <c r="J13" s="39"/>
      <c r="K13" s="39"/>
    </row>
    <row r="14" spans="1:11" x14ac:dyDescent="0.25">
      <c r="B14" s="177"/>
      <c r="C14" s="177"/>
      <c r="D14" s="115"/>
      <c r="E14" s="70"/>
      <c r="F14" s="48"/>
      <c r="G14" s="39"/>
      <c r="H14" s="39"/>
      <c r="I14" s="39"/>
      <c r="J14" s="39"/>
      <c r="K14" s="39"/>
    </row>
    <row r="15" spans="1:11" x14ac:dyDescent="0.25">
      <c r="B15" s="177"/>
      <c r="C15" s="177"/>
      <c r="D15" s="116"/>
      <c r="E15" s="70"/>
      <c r="F15" s="71"/>
      <c r="G15" s="183"/>
      <c r="H15" s="183"/>
      <c r="I15" s="183"/>
      <c r="J15" s="183"/>
      <c r="K15" s="39"/>
    </row>
    <row r="16" spans="1:11" hidden="1" x14ac:dyDescent="0.25">
      <c r="B16" s="175"/>
      <c r="C16" s="175"/>
      <c r="D16" s="117"/>
      <c r="E16" s="70"/>
      <c r="F16" s="71"/>
      <c r="G16" s="180"/>
      <c r="H16" s="181"/>
      <c r="I16" s="42"/>
      <c r="J16" s="42"/>
      <c r="K16" s="39"/>
    </row>
    <row r="17" spans="2:11" hidden="1" x14ac:dyDescent="0.25">
      <c r="B17" s="175"/>
      <c r="C17" s="175"/>
      <c r="D17" s="117"/>
      <c r="E17" s="70"/>
      <c r="F17" s="71"/>
      <c r="G17" s="178"/>
      <c r="H17" s="179"/>
      <c r="I17" s="112"/>
      <c r="J17" s="118"/>
      <c r="K17" s="39"/>
    </row>
    <row r="18" spans="2:11" hidden="1" x14ac:dyDescent="0.25">
      <c r="B18" s="175"/>
      <c r="C18" s="175"/>
      <c r="D18" s="117"/>
      <c r="E18" s="70"/>
      <c r="F18" s="71"/>
      <c r="G18" s="178"/>
      <c r="H18" s="179"/>
      <c r="I18" s="112"/>
      <c r="J18" s="118"/>
      <c r="K18" s="39"/>
    </row>
    <row r="19" spans="2:11" collapsed="1" x14ac:dyDescent="0.25">
      <c r="B19" s="173"/>
      <c r="C19" s="173"/>
      <c r="D19" s="174"/>
      <c r="E19" s="174"/>
      <c r="F19" s="71"/>
      <c r="G19" s="178"/>
      <c r="H19" s="179"/>
      <c r="I19" s="112"/>
      <c r="J19" s="118"/>
      <c r="K19" s="39"/>
    </row>
    <row r="20" spans="2:11" x14ac:dyDescent="0.25">
      <c r="B20" s="71"/>
      <c r="C20" s="71"/>
      <c r="D20" s="83"/>
      <c r="E20" s="84"/>
      <c r="F20" s="71"/>
      <c r="G20" s="178"/>
      <c r="H20" s="179"/>
      <c r="I20" s="112"/>
      <c r="J20" s="118"/>
      <c r="K20" s="39"/>
    </row>
    <row r="21" spans="2:11" x14ac:dyDescent="0.25">
      <c r="B21" s="176"/>
      <c r="C21" s="176"/>
      <c r="D21" s="176"/>
      <c r="E21" s="176"/>
      <c r="F21" s="71"/>
      <c r="G21" s="39"/>
      <c r="H21" s="39"/>
      <c r="I21" s="39"/>
      <c r="J21" s="119"/>
      <c r="K21" s="39"/>
    </row>
    <row r="22" spans="2:11" x14ac:dyDescent="0.25">
      <c r="B22" s="71"/>
      <c r="C22" s="71"/>
      <c r="D22" s="83"/>
      <c r="E22" s="84"/>
      <c r="F22" s="71"/>
      <c r="G22" s="39"/>
      <c r="H22" s="39"/>
      <c r="I22" s="39"/>
      <c r="J22" s="39"/>
      <c r="K22" s="39"/>
    </row>
    <row r="23" spans="2:11" x14ac:dyDescent="0.25">
      <c r="B23" s="177"/>
      <c r="C23" s="177"/>
      <c r="D23" s="117"/>
      <c r="E23" s="70"/>
      <c r="F23" s="71"/>
      <c r="G23" s="39"/>
      <c r="H23" s="39"/>
      <c r="I23" s="39"/>
      <c r="J23" s="39"/>
      <c r="K23" s="39"/>
    </row>
    <row r="24" spans="2:11" x14ac:dyDescent="0.25">
      <c r="B24" s="177"/>
      <c r="C24" s="177"/>
      <c r="D24" s="117"/>
      <c r="E24" s="70"/>
      <c r="F24" s="71"/>
      <c r="G24" s="39"/>
      <c r="H24" s="39"/>
      <c r="I24" s="39"/>
      <c r="J24" s="39"/>
      <c r="K24" s="39"/>
    </row>
    <row r="25" spans="2:11" x14ac:dyDescent="0.25">
      <c r="B25" s="177"/>
      <c r="C25" s="177"/>
      <c r="D25" s="117"/>
      <c r="E25" s="70"/>
      <c r="F25" s="71"/>
    </row>
    <row r="26" spans="2:11" x14ac:dyDescent="0.25">
      <c r="B26" s="177"/>
      <c r="C26" s="177"/>
      <c r="D26" s="117"/>
      <c r="E26" s="70"/>
      <c r="F26" s="71"/>
    </row>
    <row r="27" spans="2:11" x14ac:dyDescent="0.25">
      <c r="B27" s="177"/>
      <c r="C27" s="177"/>
      <c r="D27" s="116"/>
      <c r="E27" s="70"/>
      <c r="F27" s="71"/>
    </row>
    <row r="28" spans="2:11" hidden="1" x14ac:dyDescent="0.25">
      <c r="B28" s="175"/>
      <c r="C28" s="175"/>
      <c r="D28" s="117"/>
      <c r="E28" s="70"/>
      <c r="F28" s="71"/>
    </row>
    <row r="29" spans="2:11" hidden="1" x14ac:dyDescent="0.25">
      <c r="B29" s="175"/>
      <c r="C29" s="175"/>
      <c r="D29" s="117"/>
      <c r="E29" s="70"/>
      <c r="F29" s="71"/>
    </row>
    <row r="30" spans="2:11" hidden="1" x14ac:dyDescent="0.25">
      <c r="B30" s="175"/>
      <c r="C30" s="175"/>
      <c r="D30" s="117"/>
      <c r="E30" s="70"/>
      <c r="F30" s="71"/>
    </row>
    <row r="31" spans="2:11" hidden="1" x14ac:dyDescent="0.25">
      <c r="B31" s="175"/>
      <c r="C31" s="175"/>
      <c r="D31" s="117"/>
      <c r="E31" s="70"/>
      <c r="F31" s="71"/>
    </row>
    <row r="32" spans="2:11" collapsed="1" x14ac:dyDescent="0.25">
      <c r="B32" s="173"/>
      <c r="C32" s="173"/>
      <c r="D32" s="174"/>
      <c r="E32" s="174"/>
      <c r="F32" s="71"/>
    </row>
    <row r="33" spans="2:7" x14ac:dyDescent="0.25">
      <c r="B33" s="113"/>
      <c r="C33" s="113"/>
      <c r="D33" s="69"/>
      <c r="E33" s="69"/>
      <c r="F33" s="71"/>
    </row>
    <row r="34" spans="2:7" ht="15" customHeight="1" x14ac:dyDescent="0.25">
      <c r="B34" s="176"/>
      <c r="C34" s="176"/>
      <c r="D34" s="176"/>
      <c r="E34" s="176"/>
      <c r="F34" s="71"/>
    </row>
    <row r="35" spans="2:7" x14ac:dyDescent="0.25">
      <c r="B35" s="71"/>
      <c r="C35" s="71"/>
      <c r="D35" s="83"/>
      <c r="E35" s="84"/>
      <c r="F35" s="71"/>
    </row>
    <row r="36" spans="2:7" x14ac:dyDescent="0.25">
      <c r="B36" s="177"/>
      <c r="C36" s="177"/>
      <c r="D36" s="117"/>
      <c r="E36" s="70"/>
      <c r="F36" s="71"/>
    </row>
    <row r="37" spans="2:7" x14ac:dyDescent="0.25">
      <c r="B37" s="177"/>
      <c r="C37" s="177"/>
      <c r="D37" s="117"/>
      <c r="E37" s="70"/>
      <c r="F37" s="71"/>
    </row>
    <row r="38" spans="2:7" x14ac:dyDescent="0.25">
      <c r="B38" s="177"/>
      <c r="C38" s="177"/>
      <c r="D38" s="117"/>
      <c r="E38" s="70"/>
      <c r="F38" s="71"/>
    </row>
    <row r="39" spans="2:7" x14ac:dyDescent="0.25">
      <c r="B39" s="177"/>
      <c r="C39" s="177"/>
      <c r="D39" s="117"/>
      <c r="E39" s="70"/>
      <c r="F39" s="71"/>
    </row>
    <row r="40" spans="2:7" x14ac:dyDescent="0.25">
      <c r="B40" s="177"/>
      <c r="C40" s="177"/>
      <c r="D40" s="117"/>
      <c r="E40" s="70"/>
      <c r="F40" s="71"/>
    </row>
    <row r="41" spans="2:7" x14ac:dyDescent="0.25">
      <c r="B41" s="177"/>
      <c r="C41" s="177"/>
      <c r="D41" s="117"/>
      <c r="E41" s="70"/>
      <c r="F41" s="71"/>
    </row>
    <row r="42" spans="2:7" x14ac:dyDescent="0.25">
      <c r="B42" s="177"/>
      <c r="C42" s="177"/>
      <c r="D42" s="117"/>
      <c r="E42" s="70"/>
      <c r="F42" s="71"/>
    </row>
    <row r="43" spans="2:7" x14ac:dyDescent="0.25">
      <c r="B43" s="177"/>
      <c r="C43" s="177"/>
      <c r="D43" s="117"/>
      <c r="E43" s="70"/>
      <c r="F43" s="71"/>
    </row>
    <row r="44" spans="2:7" x14ac:dyDescent="0.25">
      <c r="B44" s="177"/>
      <c r="C44" s="177"/>
      <c r="D44" s="117"/>
      <c r="E44" s="70"/>
      <c r="F44" s="48"/>
      <c r="G44" s="23"/>
    </row>
    <row r="45" spans="2:7" ht="15" customHeight="1" x14ac:dyDescent="0.25">
      <c r="B45" s="177"/>
      <c r="C45" s="177"/>
      <c r="D45" s="116"/>
      <c r="E45" s="70"/>
      <c r="F45" s="49"/>
      <c r="G45" s="23"/>
    </row>
    <row r="46" spans="2:7" ht="15" hidden="1" customHeight="1" x14ac:dyDescent="0.25">
      <c r="B46" s="175"/>
      <c r="C46" s="175"/>
      <c r="D46" s="117"/>
      <c r="E46" s="70"/>
      <c r="F46" s="48"/>
      <c r="G46" s="23"/>
    </row>
    <row r="47" spans="2:7" ht="15" hidden="1" customHeight="1" x14ac:dyDescent="0.25">
      <c r="B47" s="175"/>
      <c r="C47" s="175"/>
      <c r="D47" s="117"/>
      <c r="E47" s="70"/>
      <c r="F47" s="71"/>
    </row>
    <row r="48" spans="2:7" hidden="1" x14ac:dyDescent="0.25">
      <c r="B48" s="175"/>
      <c r="C48" s="175"/>
      <c r="D48" s="117"/>
      <c r="E48" s="70"/>
      <c r="F48" s="71"/>
    </row>
    <row r="49" spans="2:7" collapsed="1" x14ac:dyDescent="0.25">
      <c r="B49" s="173"/>
      <c r="C49" s="173"/>
      <c r="D49" s="174"/>
      <c r="E49" s="174"/>
      <c r="F49" s="71"/>
    </row>
    <row r="50" spans="2:7" x14ac:dyDescent="0.25">
      <c r="B50" s="113"/>
      <c r="C50" s="113"/>
      <c r="D50" s="69"/>
      <c r="E50" s="69"/>
      <c r="F50" s="71"/>
    </row>
    <row r="51" spans="2:7" ht="15" customHeight="1" x14ac:dyDescent="0.25">
      <c r="B51" s="176"/>
      <c r="C51" s="176"/>
      <c r="D51" s="176"/>
      <c r="E51" s="176"/>
      <c r="F51" s="48"/>
    </row>
    <row r="52" spans="2:7" ht="2.25" customHeight="1" x14ac:dyDescent="0.25">
      <c r="B52" s="71"/>
      <c r="C52" s="71"/>
      <c r="D52" s="83"/>
      <c r="E52" s="84"/>
      <c r="F52" s="71"/>
    </row>
    <row r="53" spans="2:7" x14ac:dyDescent="0.25">
      <c r="B53" s="175"/>
      <c r="C53" s="175"/>
      <c r="D53" s="117"/>
      <c r="E53" s="70"/>
      <c r="F53" s="71"/>
    </row>
    <row r="54" spans="2:7" x14ac:dyDescent="0.25">
      <c r="B54" s="175"/>
      <c r="C54" s="175"/>
      <c r="D54" s="117"/>
      <c r="E54" s="70"/>
      <c r="F54" s="71"/>
    </row>
    <row r="55" spans="2:7" x14ac:dyDescent="0.25">
      <c r="B55" s="175"/>
      <c r="C55" s="175"/>
      <c r="D55" s="117"/>
      <c r="E55" s="70"/>
      <c r="F55" s="71"/>
    </row>
    <row r="56" spans="2:7" x14ac:dyDescent="0.25">
      <c r="B56" s="175"/>
      <c r="C56" s="175"/>
      <c r="D56" s="117"/>
      <c r="E56" s="70"/>
      <c r="F56" s="71"/>
    </row>
    <row r="57" spans="2:7" x14ac:dyDescent="0.25">
      <c r="B57" s="175"/>
      <c r="C57" s="175"/>
      <c r="D57" s="117"/>
      <c r="E57" s="70"/>
      <c r="F57" s="71"/>
    </row>
    <row r="58" spans="2:7" x14ac:dyDescent="0.25">
      <c r="B58" s="175"/>
      <c r="C58" s="175"/>
      <c r="D58" s="117"/>
      <c r="E58" s="70"/>
      <c r="F58" s="71"/>
    </row>
    <row r="59" spans="2:7" x14ac:dyDescent="0.25">
      <c r="B59" s="175"/>
      <c r="C59" s="175"/>
      <c r="D59" s="117"/>
      <c r="E59" s="70"/>
      <c r="F59" s="49"/>
      <c r="G59" s="23"/>
    </row>
    <row r="60" spans="2:7" x14ac:dyDescent="0.25">
      <c r="B60" s="175"/>
      <c r="C60" s="175"/>
      <c r="D60" s="117"/>
      <c r="E60" s="70"/>
      <c r="F60" s="49"/>
      <c r="G60" s="23"/>
    </row>
    <row r="61" spans="2:7" x14ac:dyDescent="0.25">
      <c r="B61" s="175"/>
      <c r="C61" s="175"/>
      <c r="D61" s="117"/>
      <c r="E61" s="70"/>
      <c r="F61" s="49"/>
      <c r="G61" s="23"/>
    </row>
    <row r="62" spans="2:7" x14ac:dyDescent="0.25">
      <c r="B62" s="175"/>
      <c r="C62" s="175"/>
      <c r="D62" s="117"/>
      <c r="E62" s="70"/>
      <c r="F62" s="49"/>
      <c r="G62" s="23"/>
    </row>
    <row r="63" spans="2:7" x14ac:dyDescent="0.25">
      <c r="B63" s="173"/>
      <c r="C63" s="173"/>
      <c r="D63" s="174"/>
      <c r="E63" s="174"/>
      <c r="F63" s="49"/>
      <c r="G63" s="23"/>
    </row>
    <row r="64" spans="2:7" x14ac:dyDescent="0.25">
      <c r="B64" s="86"/>
      <c r="C64" s="86"/>
      <c r="D64" s="86"/>
      <c r="E64" s="86"/>
      <c r="F64" s="49"/>
      <c r="G64" s="23"/>
    </row>
    <row r="65" spans="2:10" x14ac:dyDescent="0.25">
      <c r="B65" s="173"/>
      <c r="C65" s="173"/>
      <c r="D65" s="75"/>
      <c r="E65" s="114"/>
      <c r="F65" s="49"/>
      <c r="G65" s="23"/>
    </row>
    <row r="66" spans="2:10" x14ac:dyDescent="0.25">
      <c r="B66" s="86"/>
      <c r="C66" s="86"/>
      <c r="D66" s="86"/>
      <c r="E66" s="86"/>
      <c r="F66" s="71"/>
    </row>
    <row r="67" spans="2:10" x14ac:dyDescent="0.25">
      <c r="B67" s="93"/>
      <c r="C67" s="93"/>
      <c r="D67" s="93"/>
      <c r="E67" s="93"/>
      <c r="F67" s="93"/>
      <c r="G67" s="111"/>
      <c r="H67" s="111"/>
      <c r="I67" s="111"/>
      <c r="J67" s="111"/>
    </row>
    <row r="68" spans="2:10" x14ac:dyDescent="0.25">
      <c r="B68" s="111"/>
      <c r="C68" s="111"/>
      <c r="D68" s="111"/>
      <c r="E68" s="111"/>
      <c r="F68" s="111"/>
      <c r="G68" s="111"/>
      <c r="H68" s="111"/>
      <c r="I68" s="111"/>
      <c r="J68" s="111"/>
    </row>
    <row r="69" spans="2:10" ht="18.75" customHeight="1" x14ac:dyDescent="0.25">
      <c r="B69" s="111"/>
      <c r="C69" s="111"/>
      <c r="D69" s="111"/>
      <c r="E69" s="111"/>
      <c r="F69" s="111"/>
      <c r="G69" s="111"/>
      <c r="H69" s="111"/>
      <c r="I69" s="111"/>
      <c r="J69" s="111"/>
    </row>
    <row r="70" spans="2:10" x14ac:dyDescent="0.25">
      <c r="H70" s="33"/>
      <c r="I70" s="33"/>
      <c r="J70" s="32"/>
    </row>
    <row r="71" spans="2:10" hidden="1" x14ac:dyDescent="0.25"/>
    <row r="72" spans="2:10" hidden="1" x14ac:dyDescent="0.25"/>
    <row r="73" spans="2:10" hidden="1" x14ac:dyDescent="0.25"/>
    <row r="74" spans="2:10" hidden="1" x14ac:dyDescent="0.25"/>
    <row r="75" spans="2:10" x14ac:dyDescent="0.25"/>
    <row r="76" spans="2:10" x14ac:dyDescent="0.25"/>
    <row r="77" spans="2:10" x14ac:dyDescent="0.25"/>
    <row r="78" spans="2:10" x14ac:dyDescent="0.25"/>
    <row r="79" spans="2:10" ht="15" hidden="1" customHeight="1" x14ac:dyDescent="0.25"/>
  </sheetData>
  <sheetProtection selectLockedCells="1"/>
  <mergeCells count="58">
    <mergeCell ref="A2:G2"/>
    <mergeCell ref="B12:E12"/>
    <mergeCell ref="G12:H12"/>
    <mergeCell ref="B14:C14"/>
    <mergeCell ref="B15:C15"/>
    <mergeCell ref="G15:J15"/>
    <mergeCell ref="B16:C16"/>
    <mergeCell ref="G16:H16"/>
    <mergeCell ref="B17:C17"/>
    <mergeCell ref="G17:H17"/>
    <mergeCell ref="B18:C18"/>
    <mergeCell ref="G18:H18"/>
    <mergeCell ref="B29:C29"/>
    <mergeCell ref="B19:C19"/>
    <mergeCell ref="D19:E19"/>
    <mergeCell ref="G19:H19"/>
    <mergeCell ref="G20:H20"/>
    <mergeCell ref="B21:E21"/>
    <mergeCell ref="B23:C23"/>
    <mergeCell ref="B24:C24"/>
    <mergeCell ref="B25:C25"/>
    <mergeCell ref="B26:C26"/>
    <mergeCell ref="B27:C27"/>
    <mergeCell ref="B28:C28"/>
    <mergeCell ref="D32:E32"/>
    <mergeCell ref="B34:E34"/>
    <mergeCell ref="B36:C36"/>
    <mergeCell ref="B37:C37"/>
    <mergeCell ref="B38:C38"/>
    <mergeCell ref="B48:C48"/>
    <mergeCell ref="B49:C49"/>
    <mergeCell ref="B42:C42"/>
    <mergeCell ref="B30:C30"/>
    <mergeCell ref="B31:C31"/>
    <mergeCell ref="B32:C32"/>
    <mergeCell ref="B39:C39"/>
    <mergeCell ref="B40:C40"/>
    <mergeCell ref="B41:C41"/>
    <mergeCell ref="B43:C43"/>
    <mergeCell ref="B44:C44"/>
    <mergeCell ref="B45:C45"/>
    <mergeCell ref="B46:C46"/>
    <mergeCell ref="B47:C47"/>
    <mergeCell ref="D49:E49"/>
    <mergeCell ref="B51:E51"/>
    <mergeCell ref="B53:C53"/>
    <mergeCell ref="B54:C54"/>
    <mergeCell ref="B62:C62"/>
    <mergeCell ref="B55:C55"/>
    <mergeCell ref="B63:C63"/>
    <mergeCell ref="D63:E63"/>
    <mergeCell ref="B65:C65"/>
    <mergeCell ref="B56:C56"/>
    <mergeCell ref="B57:C57"/>
    <mergeCell ref="B58:C58"/>
    <mergeCell ref="B59:C59"/>
    <mergeCell ref="B60:C60"/>
    <mergeCell ref="B61:C61"/>
  </mergeCells>
  <conditionalFormatting sqref="D65">
    <cfRule type="cellIs" dxfId="11" priority="3" operator="lessThan">
      <formula>0</formula>
    </cfRule>
  </conditionalFormatting>
  <conditionalFormatting sqref="D65">
    <cfRule type="cellIs" dxfId="10" priority="4" operator="greaterThan">
      <formula xml:space="preserve"> 0</formula>
    </cfRule>
  </conditionalFormatting>
  <conditionalFormatting sqref="I12">
    <cfRule type="cellIs" dxfId="9" priority="1" operator="lessThan">
      <formula>0</formula>
    </cfRule>
  </conditionalFormatting>
  <conditionalFormatting sqref="I12">
    <cfRule type="cellIs" dxfId="8" priority="2" operator="greaterThan">
      <formula xml:space="preserve"> 0</formula>
    </cfRule>
  </conditionalFormatting>
  <pageMargins left="0.7" right="0.7" top="0.75" bottom="0.75" header="0.3" footer="0.3"/>
  <pageSetup scale="6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E5" sqref="E5"/>
    </sheetView>
  </sheetViews>
  <sheetFormatPr defaultColWidth="9.140625" defaultRowHeight="15" x14ac:dyDescent="0.25"/>
  <cols>
    <col min="1" max="1" width="9.140625" style="25"/>
    <col min="2" max="2" width="3.5703125" customWidth="1"/>
    <col min="3" max="3" width="45" customWidth="1"/>
    <col min="4" max="4" width="16.140625" bestFit="1" customWidth="1"/>
  </cols>
  <sheetData>
    <row r="1" spans="1:4" x14ac:dyDescent="0.25">
      <c r="A1" s="120"/>
      <c r="B1" s="184"/>
      <c r="C1" s="184"/>
      <c r="D1" s="184"/>
    </row>
    <row r="2" spans="1:4" x14ac:dyDescent="0.25">
      <c r="A2" s="120"/>
      <c r="B2" s="121"/>
      <c r="C2" s="127" t="s">
        <v>123</v>
      </c>
      <c r="D2" s="120"/>
    </row>
    <row r="3" spans="1:4" s="25" customFormat="1" ht="27.75" customHeight="1" x14ac:dyDescent="0.25">
      <c r="A3" s="120"/>
      <c r="B3" s="120"/>
      <c r="C3" s="126" t="s">
        <v>127</v>
      </c>
      <c r="D3" s="120"/>
    </row>
    <row r="4" spans="1:4" x14ac:dyDescent="0.25">
      <c r="A4" s="120"/>
      <c r="B4" s="122"/>
      <c r="C4" s="128" t="s">
        <v>122</v>
      </c>
      <c r="D4" s="120"/>
    </row>
    <row r="5" spans="1:4" s="25" customFormat="1" ht="63" customHeight="1" x14ac:dyDescent="0.25">
      <c r="A5" s="120"/>
      <c r="B5" s="120"/>
      <c r="C5" s="124" t="s">
        <v>126</v>
      </c>
      <c r="D5" s="120"/>
    </row>
    <row r="6" spans="1:4" x14ac:dyDescent="0.25">
      <c r="A6" s="120"/>
      <c r="B6" s="123"/>
      <c r="C6" s="129" t="s">
        <v>124</v>
      </c>
      <c r="D6" s="120"/>
    </row>
    <row r="7" spans="1:4" ht="45.75" x14ac:dyDescent="0.25">
      <c r="A7" s="120"/>
      <c r="B7" s="120"/>
      <c r="C7" s="125" t="s">
        <v>125</v>
      </c>
      <c r="D7" s="120"/>
    </row>
    <row r="8" spans="1:4" x14ac:dyDescent="0.25">
      <c r="A8" s="120"/>
      <c r="B8" s="120"/>
      <c r="C8" s="120"/>
      <c r="D8" s="120"/>
    </row>
  </sheetData>
  <mergeCells count="1">
    <mergeCell ref="B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78"/>
  <sheetViews>
    <sheetView showGridLines="0" showRowColHeaders="0" zoomScale="70" zoomScaleNormal="70" zoomScaleSheetLayoutView="26" zoomScalePageLayoutView="25" workbookViewId="0">
      <selection activeCell="K30" sqref="K30"/>
    </sheetView>
  </sheetViews>
  <sheetFormatPr defaultColWidth="0" defaultRowHeight="15" zeroHeight="1" x14ac:dyDescent="0.25"/>
  <cols>
    <col min="1" max="1" width="7.7109375" customWidth="1"/>
    <col min="2" max="2" width="12" customWidth="1"/>
    <col min="3" max="3" width="32.140625" customWidth="1"/>
    <col min="4" max="4" width="17" style="27" bestFit="1" customWidth="1"/>
    <col min="5" max="5" width="17" style="140" customWidth="1"/>
    <col min="6" max="6" width="6.28515625" customWidth="1"/>
    <col min="7" max="7" width="16.5703125" customWidth="1"/>
    <col min="8" max="8" width="23.140625" customWidth="1"/>
    <col min="9" max="9" width="20.28515625" style="25" customWidth="1"/>
    <col min="10" max="10" width="31" customWidth="1"/>
    <col min="11" max="11" width="52.85546875" customWidth="1"/>
    <col min="12" max="21" width="0" hidden="1" customWidth="1"/>
    <col min="22" max="16380" width="9.140625" hidden="1"/>
    <col min="16381" max="16381" width="15.28515625" hidden="1" customWidth="1"/>
    <col min="16382" max="16382" width="10.140625" hidden="1" customWidth="1"/>
    <col min="16383" max="16383" width="7.7109375" hidden="1" customWidth="1"/>
    <col min="16384" max="16384" width="1.5703125" hidden="1" customWidth="1"/>
  </cols>
  <sheetData>
    <row r="1" spans="1:10" x14ac:dyDescent="0.25">
      <c r="D1" s="26"/>
    </row>
    <row r="2" spans="1:10" ht="16.5" x14ac:dyDescent="0.3">
      <c r="A2" s="158" t="s">
        <v>41</v>
      </c>
      <c r="B2" s="158"/>
      <c r="C2" s="158"/>
      <c r="D2" s="158"/>
      <c r="E2" s="158"/>
      <c r="F2" s="158"/>
      <c r="G2" s="158"/>
      <c r="H2" s="19"/>
      <c r="I2" s="73"/>
    </row>
    <row r="3" spans="1:10" ht="9" customHeight="1" x14ac:dyDescent="0.25">
      <c r="D3" s="26"/>
    </row>
    <row r="4" spans="1:10" x14ac:dyDescent="0.25">
      <c r="D4" s="26"/>
    </row>
    <row r="5" spans="1:10" x14ac:dyDescent="0.25">
      <c r="D5" s="26"/>
    </row>
    <row r="6" spans="1:10" x14ac:dyDescent="0.25">
      <c r="D6" s="26"/>
    </row>
    <row r="7" spans="1:10" x14ac:dyDescent="0.25">
      <c r="D7" s="26"/>
    </row>
    <row r="8" spans="1:10" x14ac:dyDescent="0.25">
      <c r="D8" s="26"/>
    </row>
    <row r="9" spans="1:10" x14ac:dyDescent="0.25">
      <c r="D9" s="26"/>
    </row>
    <row r="10" spans="1:10" x14ac:dyDescent="0.25">
      <c r="D10" s="26"/>
      <c r="I10" s="25" t="s">
        <v>103</v>
      </c>
    </row>
    <row r="11" spans="1:10" x14ac:dyDescent="0.25">
      <c r="D11" s="26"/>
    </row>
    <row r="12" spans="1:10" ht="17.25" x14ac:dyDescent="0.3">
      <c r="B12" s="187" t="s">
        <v>129</v>
      </c>
      <c r="C12" s="187"/>
      <c r="D12" s="187"/>
      <c r="E12" s="187"/>
      <c r="G12" s="186" t="s">
        <v>67</v>
      </c>
      <c r="H12" s="186"/>
      <c r="I12" s="136">
        <f>D65</f>
        <v>87</v>
      </c>
      <c r="J12" s="137">
        <f>E65</f>
        <v>0.435</v>
      </c>
    </row>
    <row r="13" spans="1:10" ht="2.25" customHeight="1" x14ac:dyDescent="0.3">
      <c r="B13" s="130"/>
      <c r="C13" s="130"/>
      <c r="D13" s="131"/>
      <c r="E13" s="141"/>
      <c r="G13" s="130"/>
      <c r="H13" s="130"/>
      <c r="I13" s="130"/>
      <c r="J13" s="130"/>
    </row>
    <row r="14" spans="1:10" ht="17.25" x14ac:dyDescent="0.3">
      <c r="B14" s="196" t="s">
        <v>0</v>
      </c>
      <c r="C14" s="196"/>
      <c r="D14" s="155">
        <v>200</v>
      </c>
      <c r="E14" s="142">
        <f>IFERROR(D14/D$19,0)</f>
        <v>1</v>
      </c>
      <c r="F14" s="30"/>
      <c r="G14" s="130"/>
      <c r="H14" s="130"/>
      <c r="I14" s="130"/>
      <c r="J14" s="130"/>
    </row>
    <row r="15" spans="1:10" ht="17.25" x14ac:dyDescent="0.3">
      <c r="B15" s="192" t="s">
        <v>42</v>
      </c>
      <c r="C15" s="192"/>
      <c r="D15" s="132">
        <f>+SUM(D16:D18)</f>
        <v>0</v>
      </c>
      <c r="E15" s="143">
        <f t="shared" ref="E15:E19" si="0">IFERROR(D15/D$19,0)</f>
        <v>0</v>
      </c>
      <c r="G15" s="187" t="s">
        <v>100</v>
      </c>
      <c r="H15" s="187"/>
      <c r="I15" s="187"/>
      <c r="J15" s="187"/>
    </row>
    <row r="16" spans="1:10" ht="17.25" x14ac:dyDescent="0.3">
      <c r="B16" s="195" t="s">
        <v>116</v>
      </c>
      <c r="C16" s="195"/>
      <c r="D16" s="156"/>
      <c r="E16" s="142">
        <f>IFERROR(D16/D$19,0)</f>
        <v>0</v>
      </c>
      <c r="G16" s="190" t="s">
        <v>101</v>
      </c>
      <c r="H16" s="191"/>
      <c r="I16" s="138" t="s">
        <v>102</v>
      </c>
      <c r="J16" s="138" t="s">
        <v>104</v>
      </c>
    </row>
    <row r="17" spans="2:10" ht="17.25" x14ac:dyDescent="0.3">
      <c r="B17" s="195" t="s">
        <v>117</v>
      </c>
      <c r="C17" s="195"/>
      <c r="D17" s="156"/>
      <c r="E17" s="142">
        <f t="shared" si="0"/>
        <v>0</v>
      </c>
      <c r="G17" s="188" t="str">
        <f>B45</f>
        <v>Objetivo de ahorro #1</v>
      </c>
      <c r="H17" s="189"/>
      <c r="I17" s="155">
        <v>200</v>
      </c>
      <c r="J17" s="139" t="str">
        <f>DATA!M7</f>
        <v>1  Año + 8  Meses</v>
      </c>
    </row>
    <row r="18" spans="2:10" ht="17.25" x14ac:dyDescent="0.3">
      <c r="B18" s="195" t="s">
        <v>118</v>
      </c>
      <c r="C18" s="195"/>
      <c r="D18" s="156"/>
      <c r="E18" s="142">
        <f t="shared" si="0"/>
        <v>0</v>
      </c>
      <c r="G18" s="188" t="str">
        <f>B46</f>
        <v>Objetivo de ahorro #2</v>
      </c>
      <c r="H18" s="189"/>
      <c r="I18" s="155">
        <v>100</v>
      </c>
      <c r="J18" s="139" t="str">
        <f>DATA!M8</f>
        <v>10  Meses</v>
      </c>
    </row>
    <row r="19" spans="2:10" ht="17.25" x14ac:dyDescent="0.3">
      <c r="B19" s="193" t="s">
        <v>61</v>
      </c>
      <c r="C19" s="194"/>
      <c r="D19" s="154">
        <f>+D15+D14</f>
        <v>200</v>
      </c>
      <c r="E19" s="153">
        <f t="shared" si="0"/>
        <v>1</v>
      </c>
      <c r="G19" s="188" t="str">
        <f>B47</f>
        <v>Objetivo de ahorro #3</v>
      </c>
      <c r="H19" s="189"/>
      <c r="I19" s="155">
        <v>300</v>
      </c>
      <c r="J19" s="139" t="str">
        <f>DATA!M9</f>
        <v>2  Años + 6  Meses</v>
      </c>
    </row>
    <row r="20" spans="2:10" ht="17.25" x14ac:dyDescent="0.3">
      <c r="B20" s="130"/>
      <c r="C20" s="130"/>
      <c r="D20" s="131"/>
      <c r="E20" s="141"/>
      <c r="G20" s="188" t="str">
        <f>B48</f>
        <v>Objetivo de ahorro #4</v>
      </c>
      <c r="H20" s="189"/>
      <c r="I20" s="155">
        <v>200</v>
      </c>
      <c r="J20" s="139" t="str">
        <f>DATA!M10</f>
        <v>1  Año + 8  Meses</v>
      </c>
    </row>
    <row r="21" spans="2:10" ht="17.25" x14ac:dyDescent="0.3">
      <c r="B21" s="187" t="s">
        <v>120</v>
      </c>
      <c r="C21" s="187"/>
      <c r="D21" s="187"/>
      <c r="E21" s="187"/>
      <c r="J21" s="100"/>
    </row>
    <row r="22" spans="2:10" ht="2.25" customHeight="1" x14ac:dyDescent="0.3">
      <c r="B22" s="130"/>
      <c r="C22" s="130"/>
      <c r="D22" s="131"/>
      <c r="E22" s="141"/>
    </row>
    <row r="23" spans="2:10" ht="17.25" x14ac:dyDescent="0.3">
      <c r="B23" s="196" t="s">
        <v>79</v>
      </c>
      <c r="C23" s="196"/>
      <c r="D23" s="156">
        <v>1</v>
      </c>
      <c r="E23" s="142">
        <f t="shared" ref="E23:E36" si="1">IFERROR(D23/D$19,0)</f>
        <v>5.0000000000000001E-3</v>
      </c>
    </row>
    <row r="24" spans="2:10" ht="17.25" x14ac:dyDescent="0.3">
      <c r="B24" s="196" t="s">
        <v>80</v>
      </c>
      <c r="C24" s="196"/>
      <c r="D24" s="156">
        <v>1</v>
      </c>
      <c r="E24" s="142">
        <f t="shared" si="1"/>
        <v>5.0000000000000001E-3</v>
      </c>
    </row>
    <row r="25" spans="2:10" ht="17.25" x14ac:dyDescent="0.3">
      <c r="B25" s="196" t="s">
        <v>47</v>
      </c>
      <c r="C25" s="196"/>
      <c r="D25" s="156">
        <v>9</v>
      </c>
      <c r="E25" s="142">
        <f t="shared" si="1"/>
        <v>4.4999999999999998E-2</v>
      </c>
    </row>
    <row r="26" spans="2:10" ht="17.25" x14ac:dyDescent="0.3">
      <c r="B26" s="196" t="s">
        <v>81</v>
      </c>
      <c r="C26" s="196"/>
      <c r="D26" s="156">
        <v>1</v>
      </c>
      <c r="E26" s="142">
        <f t="shared" si="1"/>
        <v>5.0000000000000001E-3</v>
      </c>
    </row>
    <row r="27" spans="2:10" ht="17.25" x14ac:dyDescent="0.3">
      <c r="B27" s="196" t="s">
        <v>82</v>
      </c>
      <c r="C27" s="196"/>
      <c r="D27" s="156">
        <v>2</v>
      </c>
      <c r="E27" s="142">
        <f t="shared" si="1"/>
        <v>0.01</v>
      </c>
    </row>
    <row r="28" spans="2:10" s="25" customFormat="1" ht="17.25" x14ac:dyDescent="0.3">
      <c r="B28" s="196" t="s">
        <v>14</v>
      </c>
      <c r="C28" s="196"/>
      <c r="D28" s="156">
        <v>1</v>
      </c>
      <c r="E28" s="142">
        <f t="shared" si="1"/>
        <v>5.0000000000000001E-3</v>
      </c>
    </row>
    <row r="29" spans="2:10" s="25" customFormat="1" ht="17.25" x14ac:dyDescent="0.3">
      <c r="B29" s="196" t="s">
        <v>84</v>
      </c>
      <c r="C29" s="196"/>
      <c r="D29" s="156">
        <v>10</v>
      </c>
      <c r="E29" s="142">
        <f t="shared" si="1"/>
        <v>0.05</v>
      </c>
    </row>
    <row r="30" spans="2:10" ht="17.25" x14ac:dyDescent="0.3">
      <c r="B30" s="196" t="s">
        <v>83</v>
      </c>
      <c r="C30" s="196"/>
      <c r="D30" s="156">
        <v>20</v>
      </c>
      <c r="E30" s="142">
        <f t="shared" si="1"/>
        <v>0.1</v>
      </c>
    </row>
    <row r="31" spans="2:10" s="25" customFormat="1" ht="17.25" x14ac:dyDescent="0.3">
      <c r="B31" s="196" t="s">
        <v>79</v>
      </c>
      <c r="C31" s="196"/>
      <c r="D31" s="156">
        <v>1</v>
      </c>
      <c r="E31" s="142">
        <f t="shared" si="1"/>
        <v>5.0000000000000001E-3</v>
      </c>
    </row>
    <row r="32" spans="2:10" s="25" customFormat="1" ht="17.25" x14ac:dyDescent="0.3">
      <c r="B32" s="192" t="s">
        <v>131</v>
      </c>
      <c r="C32" s="192"/>
      <c r="D32" s="132">
        <f>SUM(D33:D35)</f>
        <v>4</v>
      </c>
      <c r="E32" s="143">
        <f t="shared" si="1"/>
        <v>0.02</v>
      </c>
    </row>
    <row r="33" spans="2:11" ht="17.25" x14ac:dyDescent="0.3">
      <c r="B33" s="195" t="s">
        <v>132</v>
      </c>
      <c r="C33" s="195"/>
      <c r="D33" s="156">
        <v>2</v>
      </c>
      <c r="E33" s="142">
        <f t="shared" si="1"/>
        <v>0.01</v>
      </c>
    </row>
    <row r="34" spans="2:11" ht="15" customHeight="1" x14ac:dyDescent="0.3">
      <c r="B34" s="195" t="s">
        <v>85</v>
      </c>
      <c r="C34" s="195"/>
      <c r="D34" s="156">
        <v>1</v>
      </c>
      <c r="E34" s="142">
        <f t="shared" si="1"/>
        <v>5.0000000000000001E-3</v>
      </c>
    </row>
    <row r="35" spans="2:11" ht="15" customHeight="1" x14ac:dyDescent="0.3">
      <c r="B35" s="195" t="s">
        <v>86</v>
      </c>
      <c r="C35" s="195"/>
      <c r="D35" s="156">
        <v>1</v>
      </c>
      <c r="E35" s="142">
        <f t="shared" si="1"/>
        <v>5.0000000000000001E-3</v>
      </c>
    </row>
    <row r="36" spans="2:11" ht="17.25" x14ac:dyDescent="0.3">
      <c r="B36" s="193" t="s">
        <v>98</v>
      </c>
      <c r="C36" s="194"/>
      <c r="D36" s="154">
        <f>SUM(D23:D32)</f>
        <v>50</v>
      </c>
      <c r="E36" s="153">
        <f t="shared" si="1"/>
        <v>0.25</v>
      </c>
      <c r="K36" s="39"/>
    </row>
    <row r="37" spans="2:11" ht="17.25" x14ac:dyDescent="0.3">
      <c r="B37" s="133"/>
      <c r="C37" s="133"/>
      <c r="D37" s="134"/>
      <c r="E37" s="144"/>
      <c r="K37" s="39"/>
    </row>
    <row r="38" spans="2:11" ht="17.25" x14ac:dyDescent="0.3">
      <c r="B38" s="187" t="s">
        <v>119</v>
      </c>
      <c r="C38" s="187"/>
      <c r="D38" s="187"/>
      <c r="E38" s="187"/>
    </row>
    <row r="39" spans="2:11" ht="2.25" customHeight="1" x14ac:dyDescent="0.3">
      <c r="B39" s="130"/>
      <c r="C39" s="130"/>
      <c r="D39" s="131"/>
      <c r="E39" s="141"/>
    </row>
    <row r="40" spans="2:11" ht="17.25" x14ac:dyDescent="0.3">
      <c r="B40" s="196" t="s">
        <v>72</v>
      </c>
      <c r="C40" s="196"/>
      <c r="D40" s="156">
        <v>0</v>
      </c>
      <c r="E40" s="142">
        <f>IFERROR(D40/D$19,0)</f>
        <v>0</v>
      </c>
    </row>
    <row r="41" spans="2:11" ht="17.25" x14ac:dyDescent="0.3">
      <c r="B41" s="196" t="s">
        <v>73</v>
      </c>
      <c r="C41" s="196"/>
      <c r="D41" s="156">
        <v>5</v>
      </c>
      <c r="E41" s="142">
        <f t="shared" ref="E41:E49" si="2">IFERROR(D41/D$19,0)</f>
        <v>2.5000000000000001E-2</v>
      </c>
    </row>
    <row r="42" spans="2:11" ht="17.25" x14ac:dyDescent="0.3">
      <c r="B42" s="196" t="s">
        <v>74</v>
      </c>
      <c r="C42" s="196"/>
      <c r="D42" s="156">
        <v>3</v>
      </c>
      <c r="E42" s="142">
        <f t="shared" si="2"/>
        <v>1.4999999999999999E-2</v>
      </c>
    </row>
    <row r="43" spans="2:11" s="25" customFormat="1" ht="17.25" x14ac:dyDescent="0.3">
      <c r="B43" s="196" t="s">
        <v>75</v>
      </c>
      <c r="C43" s="196"/>
      <c r="D43" s="156">
        <v>2</v>
      </c>
      <c r="E43" s="142">
        <f t="shared" si="2"/>
        <v>0.01</v>
      </c>
    </row>
    <row r="44" spans="2:11" ht="17.25" x14ac:dyDescent="0.3">
      <c r="B44" s="192" t="s">
        <v>128</v>
      </c>
      <c r="C44" s="192"/>
      <c r="D44" s="132">
        <f>+SUM(D45:D48)</f>
        <v>40</v>
      </c>
      <c r="E44" s="143">
        <f t="shared" si="2"/>
        <v>0.2</v>
      </c>
      <c r="F44" s="30"/>
      <c r="G44" s="23"/>
    </row>
    <row r="45" spans="2:11" ht="15" customHeight="1" x14ac:dyDescent="0.3">
      <c r="B45" s="195" t="s">
        <v>133</v>
      </c>
      <c r="C45" s="195"/>
      <c r="D45" s="156">
        <v>10</v>
      </c>
      <c r="E45" s="142">
        <f t="shared" si="2"/>
        <v>0.05</v>
      </c>
      <c r="F45" s="23"/>
      <c r="G45" s="23"/>
    </row>
    <row r="46" spans="2:11" s="25" customFormat="1" ht="15" customHeight="1" x14ac:dyDescent="0.3">
      <c r="B46" s="195" t="s">
        <v>134</v>
      </c>
      <c r="C46" s="195"/>
      <c r="D46" s="156">
        <v>10</v>
      </c>
      <c r="E46" s="142">
        <f t="shared" si="2"/>
        <v>0.05</v>
      </c>
      <c r="F46" s="30"/>
      <c r="G46" s="23"/>
    </row>
    <row r="47" spans="2:11" ht="15" customHeight="1" x14ac:dyDescent="0.3">
      <c r="B47" s="195" t="s">
        <v>135</v>
      </c>
      <c r="C47" s="195"/>
      <c r="D47" s="156">
        <v>10</v>
      </c>
      <c r="E47" s="142">
        <f t="shared" si="2"/>
        <v>0.05</v>
      </c>
      <c r="F47" s="25"/>
      <c r="G47" s="25"/>
    </row>
    <row r="48" spans="2:11" ht="17.25" x14ac:dyDescent="0.3">
      <c r="B48" s="195" t="s">
        <v>136</v>
      </c>
      <c r="C48" s="195"/>
      <c r="D48" s="156">
        <v>10</v>
      </c>
      <c r="E48" s="142">
        <f t="shared" si="2"/>
        <v>0.05</v>
      </c>
      <c r="F48" s="25"/>
      <c r="G48" s="25"/>
    </row>
    <row r="49" spans="2:18" ht="17.25" x14ac:dyDescent="0.3">
      <c r="B49" s="193" t="s">
        <v>77</v>
      </c>
      <c r="C49" s="194"/>
      <c r="D49" s="154">
        <f>SUM(D40:D44)</f>
        <v>50</v>
      </c>
      <c r="E49" s="153">
        <f t="shared" si="2"/>
        <v>0.25</v>
      </c>
      <c r="F49" s="25"/>
      <c r="G49" s="25"/>
    </row>
    <row r="50" spans="2:18" ht="17.25" x14ac:dyDescent="0.3">
      <c r="B50" s="133"/>
      <c r="C50" s="133"/>
      <c r="D50" s="134"/>
      <c r="E50" s="144"/>
      <c r="F50" s="25"/>
      <c r="G50" s="25"/>
    </row>
    <row r="51" spans="2:18" s="25" customFormat="1" ht="15" customHeight="1" x14ac:dyDescent="0.3">
      <c r="B51" s="187" t="s">
        <v>121</v>
      </c>
      <c r="C51" s="187"/>
      <c r="D51" s="187"/>
      <c r="E51" s="187"/>
      <c r="F51" s="30"/>
    </row>
    <row r="52" spans="2:18" ht="2.25" customHeight="1" x14ac:dyDescent="0.3">
      <c r="B52" s="130"/>
      <c r="C52" s="130"/>
      <c r="D52" s="131"/>
      <c r="E52" s="141"/>
      <c r="F52" s="25"/>
      <c r="G52" s="25"/>
    </row>
    <row r="53" spans="2:18" ht="17.25" x14ac:dyDescent="0.3">
      <c r="B53" s="195" t="s">
        <v>88</v>
      </c>
      <c r="C53" s="195"/>
      <c r="D53" s="156">
        <v>1</v>
      </c>
      <c r="E53" s="142">
        <f t="shared" ref="E53:E63" si="3">IFERROR(D53/D$19,0)</f>
        <v>5.0000000000000001E-3</v>
      </c>
      <c r="F53" s="25"/>
      <c r="G53" s="25"/>
    </row>
    <row r="54" spans="2:18" ht="17.25" x14ac:dyDescent="0.3">
      <c r="B54" s="195" t="s">
        <v>89</v>
      </c>
      <c r="C54" s="195"/>
      <c r="D54" s="156">
        <v>2</v>
      </c>
      <c r="E54" s="142">
        <f t="shared" si="3"/>
        <v>0.01</v>
      </c>
      <c r="F54" s="25"/>
      <c r="G54" s="25"/>
    </row>
    <row r="55" spans="2:18" ht="17.25" x14ac:dyDescent="0.3">
      <c r="B55" s="195" t="s">
        <v>90</v>
      </c>
      <c r="C55" s="195"/>
      <c r="D55" s="156">
        <v>3</v>
      </c>
      <c r="E55" s="142">
        <f t="shared" si="3"/>
        <v>1.4999999999999999E-2</v>
      </c>
      <c r="F55" s="25"/>
      <c r="G55" s="25"/>
    </row>
    <row r="56" spans="2:18" ht="17.25" x14ac:dyDescent="0.3">
      <c r="B56" s="195" t="s">
        <v>91</v>
      </c>
      <c r="C56" s="195"/>
      <c r="D56" s="156">
        <v>1</v>
      </c>
      <c r="E56" s="142">
        <f t="shared" si="3"/>
        <v>5.0000000000000001E-3</v>
      </c>
      <c r="F56" s="25"/>
      <c r="G56" s="25"/>
      <c r="K56" s="39"/>
    </row>
    <row r="57" spans="2:18" s="25" customFormat="1" ht="17.25" x14ac:dyDescent="0.3">
      <c r="B57" s="195" t="s">
        <v>92</v>
      </c>
      <c r="C57" s="195"/>
      <c r="D57" s="156">
        <v>1</v>
      </c>
      <c r="E57" s="142">
        <f t="shared" si="3"/>
        <v>5.0000000000000001E-3</v>
      </c>
      <c r="K57" s="39"/>
    </row>
    <row r="58" spans="2:18" s="25" customFormat="1" ht="17.25" x14ac:dyDescent="0.3">
      <c r="B58" s="195" t="s">
        <v>93</v>
      </c>
      <c r="C58" s="195"/>
      <c r="D58" s="156">
        <v>1</v>
      </c>
      <c r="E58" s="142">
        <f t="shared" si="3"/>
        <v>5.0000000000000001E-3</v>
      </c>
      <c r="K58" s="39"/>
    </row>
    <row r="59" spans="2:18" ht="17.25" x14ac:dyDescent="0.3">
      <c r="B59" s="195" t="s">
        <v>94</v>
      </c>
      <c r="C59" s="195"/>
      <c r="D59" s="156">
        <v>1</v>
      </c>
      <c r="E59" s="142">
        <f t="shared" si="3"/>
        <v>5.0000000000000001E-3</v>
      </c>
      <c r="F59" s="23"/>
      <c r="G59" s="23"/>
      <c r="K59" s="39"/>
    </row>
    <row r="60" spans="2:18" ht="17.25" x14ac:dyDescent="0.3">
      <c r="B60" s="195" t="s">
        <v>95</v>
      </c>
      <c r="C60" s="195"/>
      <c r="D60" s="156">
        <v>1</v>
      </c>
      <c r="E60" s="142">
        <f t="shared" si="3"/>
        <v>5.0000000000000001E-3</v>
      </c>
      <c r="F60" s="23"/>
      <c r="G60" s="23"/>
      <c r="K60" s="39"/>
    </row>
    <row r="61" spans="2:18" ht="17.25" x14ac:dyDescent="0.3">
      <c r="B61" s="195" t="s">
        <v>96</v>
      </c>
      <c r="C61" s="195"/>
      <c r="D61" s="156">
        <v>1</v>
      </c>
      <c r="E61" s="142">
        <f t="shared" si="3"/>
        <v>5.0000000000000001E-3</v>
      </c>
      <c r="F61" s="23"/>
      <c r="G61" s="23"/>
      <c r="K61" s="39"/>
    </row>
    <row r="62" spans="2:18" ht="17.25" x14ac:dyDescent="0.3">
      <c r="B62" s="195" t="s">
        <v>97</v>
      </c>
      <c r="C62" s="195"/>
      <c r="D62" s="156">
        <v>1</v>
      </c>
      <c r="E62" s="142">
        <f t="shared" si="3"/>
        <v>5.0000000000000001E-3</v>
      </c>
      <c r="F62" s="23"/>
      <c r="G62" s="23"/>
      <c r="K62" s="39"/>
    </row>
    <row r="63" spans="2:18" ht="17.25" x14ac:dyDescent="0.3">
      <c r="B63" s="193" t="s">
        <v>99</v>
      </c>
      <c r="C63" s="194"/>
      <c r="D63" s="154">
        <f>SUM(D53:D62)</f>
        <v>13</v>
      </c>
      <c r="E63" s="153">
        <f t="shared" si="3"/>
        <v>6.5000000000000002E-2</v>
      </c>
      <c r="F63" s="23"/>
      <c r="G63" s="23"/>
      <c r="R63" s="25"/>
    </row>
    <row r="64" spans="2:18" ht="17.25" x14ac:dyDescent="0.3">
      <c r="B64" s="135"/>
      <c r="C64" s="135"/>
      <c r="D64" s="135"/>
      <c r="E64" s="144"/>
      <c r="F64" s="23"/>
      <c r="G64" s="23"/>
    </row>
    <row r="65" spans="2:10" ht="17.25" x14ac:dyDescent="0.3">
      <c r="B65" s="185" t="s">
        <v>67</v>
      </c>
      <c r="C65" s="185"/>
      <c r="D65" s="136">
        <f>D19-D36-D49-D63</f>
        <v>87</v>
      </c>
      <c r="E65" s="145">
        <f>D65/D19</f>
        <v>0.435</v>
      </c>
      <c r="F65" s="23"/>
      <c r="G65" s="23"/>
    </row>
    <row r="66" spans="2:10" x14ac:dyDescent="0.25">
      <c r="B66" s="18"/>
      <c r="C66" s="18"/>
      <c r="D66" s="18"/>
      <c r="E66" s="146"/>
    </row>
    <row r="67" spans="2:10" x14ac:dyDescent="0.25">
      <c r="B67" s="197" t="str">
        <f>+IF(D65&lt;0,"Upsss, algo no anda bien. Recuerda los tips que te hemos recomendado para repartir tus gastos y construir la mejor version de tu futuro financiero. ","Crack, lo estás haciendo bien ¡felictaciones! No olvides nuestros tips para seguir construyendo la mejor versión de tu futuro financiero.")</f>
        <v>Crack, lo estás haciendo bien ¡felictaciones! No olvides nuestros tips para seguir construyendo la mejor versión de tu futuro financiero.</v>
      </c>
      <c r="C67" s="197"/>
      <c r="D67" s="197"/>
      <c r="E67" s="197"/>
      <c r="F67" s="197"/>
      <c r="G67" s="197"/>
      <c r="H67" s="197"/>
      <c r="I67" s="197"/>
      <c r="J67" s="197"/>
    </row>
    <row r="68" spans="2:10" x14ac:dyDescent="0.25">
      <c r="B68" s="197"/>
      <c r="C68" s="197"/>
      <c r="D68" s="197"/>
      <c r="E68" s="197"/>
      <c r="F68" s="197"/>
      <c r="G68" s="197"/>
      <c r="H68" s="197"/>
      <c r="I68" s="197"/>
      <c r="J68" s="197"/>
    </row>
    <row r="69" spans="2:10" ht="18.75" customHeight="1" x14ac:dyDescent="0.25">
      <c r="B69" s="197"/>
      <c r="C69" s="197"/>
      <c r="D69" s="197"/>
      <c r="E69" s="197"/>
      <c r="F69" s="197"/>
      <c r="G69" s="197"/>
      <c r="H69" s="197"/>
      <c r="I69" s="197"/>
      <c r="J69" s="197"/>
    </row>
    <row r="70" spans="2:10" x14ac:dyDescent="0.25">
      <c r="B70" s="25"/>
      <c r="C70" s="25"/>
      <c r="F70" s="25"/>
      <c r="G70" s="25"/>
      <c r="H70" s="33"/>
      <c r="I70" s="33"/>
      <c r="J70" s="32"/>
    </row>
    <row r="71" spans="2:10" hidden="1" x14ac:dyDescent="0.25"/>
    <row r="72" spans="2:10" hidden="1" x14ac:dyDescent="0.25"/>
    <row r="73" spans="2:10" hidden="1" x14ac:dyDescent="0.25"/>
    <row r="74" spans="2:10" hidden="1" x14ac:dyDescent="0.25"/>
    <row r="75" spans="2:10" x14ac:dyDescent="0.25"/>
    <row r="76" spans="2:10" x14ac:dyDescent="0.25"/>
    <row r="77" spans="2:10" x14ac:dyDescent="0.25"/>
    <row r="78" spans="2:10" x14ac:dyDescent="0.25"/>
  </sheetData>
  <sheetProtection algorithmName="SHA-512" hashValue="nAIw/1F+Ww3W5bjCuTmAqv82gy7Yhm+uHjyeI6KH9I9u5htljnOQ2q2cxAWzjiENTskVqkUnKvoiqfs24o3n0Q==" saltValue="JYvxrNNENd8UHoHj4DKoqg==" spinCount="100000" sheet="1"/>
  <customSheetViews>
    <customSheetView guid="{9226A7C1-F06C-4CFA-B5BA-04C9AADEF29C}" showPageBreaks="1" showGridLines="0" showRowCol="0" printArea="1">
      <selection activeCell="I69" sqref="A1:I69"/>
      <pageMargins left="0.7" right="0.7" top="0.75" bottom="0.75" header="0.3" footer="0.3"/>
      <pageSetup paperSize="9" scale="67" orientation="portrait" horizontalDpi="300" verticalDpi="300" r:id="rId1"/>
    </customSheetView>
    <customSheetView guid="{AFE8ABA4-3FEF-412D-8D23-9D21ED14B3E2}" scale="25" showPageBreaks="1" showGridLines="0" showRowCol="0" printArea="1" hiddenRows="1" view="pageLayout">
      <selection activeCell="K6" sqref="K6"/>
      <pageMargins left="0.7" right="0.7" top="0.75" bottom="0.75" header="0.3" footer="0.3"/>
      <pageSetup paperSize="9" scale="67" orientation="portrait" horizontalDpi="300" verticalDpi="300" r:id="rId2"/>
    </customSheetView>
  </customSheetViews>
  <mergeCells count="55">
    <mergeCell ref="B17:C17"/>
    <mergeCell ref="B18:C18"/>
    <mergeCell ref="A2:G2"/>
    <mergeCell ref="B14:C14"/>
    <mergeCell ref="B15:C15"/>
    <mergeCell ref="B12:E12"/>
    <mergeCell ref="B16:C16"/>
    <mergeCell ref="B67:J69"/>
    <mergeCell ref="B44:C44"/>
    <mergeCell ref="B42:C42"/>
    <mergeCell ref="B19:C19"/>
    <mergeCell ref="B23:C23"/>
    <mergeCell ref="B30:C30"/>
    <mergeCell ref="B36:C36"/>
    <mergeCell ref="B59:C59"/>
    <mergeCell ref="B21:E21"/>
    <mergeCell ref="B24:C24"/>
    <mergeCell ref="B25:C25"/>
    <mergeCell ref="B26:C26"/>
    <mergeCell ref="B53:C53"/>
    <mergeCell ref="B54:C54"/>
    <mergeCell ref="B45:C45"/>
    <mergeCell ref="B57:C57"/>
    <mergeCell ref="B43:C43"/>
    <mergeCell ref="B31:C31"/>
    <mergeCell ref="B58:C58"/>
    <mergeCell ref="B60:C60"/>
    <mergeCell ref="B28:C28"/>
    <mergeCell ref="B29:C29"/>
    <mergeCell ref="B46:C46"/>
    <mergeCell ref="B47:C47"/>
    <mergeCell ref="B48:C48"/>
    <mergeCell ref="B55:C55"/>
    <mergeCell ref="B56:C56"/>
    <mergeCell ref="B40:C40"/>
    <mergeCell ref="B33:C33"/>
    <mergeCell ref="B34:C34"/>
    <mergeCell ref="B35:C35"/>
    <mergeCell ref="B38:E38"/>
    <mergeCell ref="B65:C65"/>
    <mergeCell ref="G12:H12"/>
    <mergeCell ref="G15:J15"/>
    <mergeCell ref="G17:H17"/>
    <mergeCell ref="G18:H18"/>
    <mergeCell ref="G16:H16"/>
    <mergeCell ref="G19:H19"/>
    <mergeCell ref="G20:H20"/>
    <mergeCell ref="B32:C32"/>
    <mergeCell ref="B49:C49"/>
    <mergeCell ref="B63:C63"/>
    <mergeCell ref="B62:C62"/>
    <mergeCell ref="B61:C61"/>
    <mergeCell ref="B27:C27"/>
    <mergeCell ref="B51:E51"/>
    <mergeCell ref="B41:C41"/>
  </mergeCells>
  <phoneticPr fontId="22" type="noConversion"/>
  <conditionalFormatting sqref="D65">
    <cfRule type="cellIs" dxfId="7" priority="5" operator="lessThan">
      <formula>0</formula>
    </cfRule>
  </conditionalFormatting>
  <conditionalFormatting sqref="D65">
    <cfRule type="cellIs" dxfId="6" priority="6" operator="greaterThan">
      <formula xml:space="preserve"> 0</formula>
    </cfRule>
  </conditionalFormatting>
  <conditionalFormatting sqref="I12">
    <cfRule type="cellIs" dxfId="5" priority="1" operator="lessThan">
      <formula>0</formula>
    </cfRule>
  </conditionalFormatting>
  <conditionalFormatting sqref="I12">
    <cfRule type="cellIs" dxfId="4" priority="2" operator="greaterThan">
      <formula xml:space="preserve"> 0</formula>
    </cfRule>
  </conditionalFormatting>
  <pageMargins left="0.7" right="0.7" top="0.75" bottom="0.75" header="0.3" footer="0.3"/>
  <pageSetup scale="67" orientation="portrait" horizontalDpi="300" verticalDpi="3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36" sqref="M36"/>
    </sheetView>
  </sheetViews>
  <sheetFormatPr defaultColWidth="9.140625"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zoomScale="80" zoomScaleNormal="80" zoomScaleSheetLayoutView="26" zoomScalePageLayoutView="25" workbookViewId="0">
      <selection activeCell="H11" sqref="H11"/>
    </sheetView>
  </sheetViews>
  <sheetFormatPr defaultColWidth="0" defaultRowHeight="0" customHeight="1" zeroHeight="1" x14ac:dyDescent="0.25"/>
  <cols>
    <col min="1" max="1" width="7.7109375" style="25" customWidth="1"/>
    <col min="2" max="2" width="31" style="25" bestFit="1" customWidth="1"/>
    <col min="3" max="3" width="38.7109375" style="25" bestFit="1" customWidth="1"/>
    <col min="4" max="4" width="28.42578125" style="25" bestFit="1" customWidth="1"/>
    <col min="5" max="5" width="16.7109375" style="27" bestFit="1" customWidth="1"/>
    <col min="6" max="6" width="17.28515625" style="36" bestFit="1" customWidth="1"/>
    <col min="7" max="7" width="15.28515625" style="25" customWidth="1"/>
    <col min="8" max="8" width="13.42578125" style="25" bestFit="1" customWidth="1"/>
    <col min="9" max="9" width="21.42578125" style="25" bestFit="1" customWidth="1"/>
    <col min="10" max="10" width="16.7109375" style="25" bestFit="1" customWidth="1"/>
    <col min="11" max="11" width="10.7109375" style="25" bestFit="1" customWidth="1"/>
    <col min="12" max="12" width="22.85546875" style="25" bestFit="1" customWidth="1"/>
    <col min="13" max="13" width="28.85546875" style="25" customWidth="1"/>
    <col min="14" max="14" width="12.42578125" style="25" customWidth="1"/>
    <col min="15" max="24" width="0" style="25" hidden="1" customWidth="1"/>
    <col min="25" max="16384" width="9.140625" style="25" hidden="1"/>
  </cols>
  <sheetData>
    <row r="1" spans="1:13" ht="15" x14ac:dyDescent="0.25">
      <c r="E1" s="26"/>
    </row>
    <row r="2" spans="1:13" ht="16.5" x14ac:dyDescent="0.3">
      <c r="A2" s="158"/>
      <c r="B2" s="158"/>
      <c r="C2" s="158"/>
      <c r="D2" s="158"/>
      <c r="E2" s="158"/>
      <c r="F2" s="158"/>
      <c r="G2" s="158"/>
      <c r="H2" s="158"/>
      <c r="I2" s="31"/>
      <c r="J2" s="73"/>
    </row>
    <row r="3" spans="1:13" ht="9" customHeight="1" x14ac:dyDescent="0.25">
      <c r="E3" s="26"/>
    </row>
    <row r="4" spans="1:13" ht="15" x14ac:dyDescent="0.25">
      <c r="E4" s="26"/>
    </row>
    <row r="5" spans="1:13" ht="15" x14ac:dyDescent="0.25">
      <c r="B5" s="76" t="s">
        <v>100</v>
      </c>
      <c r="C5" s="76"/>
      <c r="D5" s="76"/>
      <c r="E5" s="202" t="s">
        <v>105</v>
      </c>
      <c r="F5" s="202"/>
      <c r="G5" s="202"/>
      <c r="H5" s="202"/>
      <c r="I5" s="202"/>
      <c r="J5" s="202"/>
      <c r="K5" s="202"/>
      <c r="L5" s="202"/>
      <c r="M5" s="202"/>
    </row>
    <row r="6" spans="1:13" ht="15" x14ac:dyDescent="0.25">
      <c r="B6" s="89" t="s">
        <v>101</v>
      </c>
      <c r="C6" s="77" t="s">
        <v>102</v>
      </c>
      <c r="D6" s="77" t="s">
        <v>115</v>
      </c>
      <c r="E6" s="77" t="s">
        <v>106</v>
      </c>
      <c r="F6" s="77" t="s">
        <v>107</v>
      </c>
      <c r="G6" s="77" t="s">
        <v>108</v>
      </c>
      <c r="H6" s="77" t="s">
        <v>109</v>
      </c>
      <c r="I6" s="77" t="s">
        <v>110</v>
      </c>
      <c r="J6" s="77" t="s">
        <v>113</v>
      </c>
      <c r="K6" s="77" t="s">
        <v>111</v>
      </c>
      <c r="L6" s="77" t="s">
        <v>112</v>
      </c>
      <c r="M6" s="77" t="s">
        <v>114</v>
      </c>
    </row>
    <row r="7" spans="1:13" ht="15" x14ac:dyDescent="0.25">
      <c r="B7" s="88" t="str">
        <f>'Calculadora de Presupuesto'!B45</f>
        <v>Objetivo de ahorro #1</v>
      </c>
      <c r="C7" s="78">
        <f>'Calculadora de Presupuesto'!I17</f>
        <v>200</v>
      </c>
      <c r="D7" s="78">
        <f>'Calculadora de Presupuesto'!D45</f>
        <v>10</v>
      </c>
      <c r="E7" s="150">
        <f>IFERROR(C7/D7,0)</f>
        <v>20</v>
      </c>
      <c r="F7" s="79">
        <f>E7/12</f>
        <v>1.6666666666666667</v>
      </c>
      <c r="G7" s="80">
        <f>ROUNDDOWN(F7,0)</f>
        <v>1</v>
      </c>
      <c r="H7" s="79">
        <f>F7-G7</f>
        <v>0.66666666666666674</v>
      </c>
      <c r="I7" s="90">
        <f>H7*12</f>
        <v>8</v>
      </c>
      <c r="J7" s="80">
        <f>ROUND(I7,0)</f>
        <v>8</v>
      </c>
      <c r="K7" s="80" t="str">
        <f>IF(G7=0,"",IF(G7=1,CONCATENATE(G7," "," Año"),CONCATENATE(G7," ", " Años")))</f>
        <v>1  Año</v>
      </c>
      <c r="L7" s="80" t="str">
        <f>IF(J7=0,"",IF(J7=1,CONCATENATE(J7," "," Mes"),CONCATENATE(J7," ", " Meses")))</f>
        <v>8  Meses</v>
      </c>
      <c r="M7" s="80" t="str">
        <f>IF(J7=0,K7,IF(G7=0,L7,CONCATENATE(K7," + ",L7)))</f>
        <v>1  Año + 8  Meses</v>
      </c>
    </row>
    <row r="8" spans="1:13" ht="15" x14ac:dyDescent="0.25">
      <c r="B8" s="88" t="str">
        <f>'Calculadora de Presupuesto'!B46</f>
        <v>Objetivo de ahorro #2</v>
      </c>
      <c r="C8" s="78">
        <f>'Calculadora de Presupuesto'!I18</f>
        <v>100</v>
      </c>
      <c r="D8" s="78">
        <f>'Calculadora de Presupuesto'!D46</f>
        <v>10</v>
      </c>
      <c r="E8" s="150">
        <f t="shared" ref="E8:E10" si="0">IFERROR(C8/D8,0)</f>
        <v>10</v>
      </c>
      <c r="F8" s="79">
        <f t="shared" ref="F8:F10" si="1">E8/12</f>
        <v>0.83333333333333337</v>
      </c>
      <c r="G8" s="80">
        <f t="shared" ref="G8:G10" si="2">ROUNDDOWN(F8,0)</f>
        <v>0</v>
      </c>
      <c r="H8" s="79">
        <f t="shared" ref="H8:H10" si="3">F8-G8</f>
        <v>0.83333333333333337</v>
      </c>
      <c r="I8" s="90">
        <f t="shared" ref="I8:I10" si="4">H8*12</f>
        <v>10</v>
      </c>
      <c r="J8" s="80">
        <f t="shared" ref="J8:J10" si="5">ROUND(I8,0)</f>
        <v>10</v>
      </c>
      <c r="K8" s="80" t="str">
        <f t="shared" ref="K8:K10" si="6">IF(G8=0,"",IF(G8=1,CONCATENATE(G8," "," Año"),CONCATENATE(G8," ", " Años")))</f>
        <v/>
      </c>
      <c r="L8" s="80" t="str">
        <f t="shared" ref="L8:L10" si="7">IF(J8=0,"",IF(J8=1,CONCATENATE(J8," "," Mes"),CONCATENATE(J8," ", " Meses")))</f>
        <v>10  Meses</v>
      </c>
      <c r="M8" s="80" t="str">
        <f t="shared" ref="M8:M10" si="8">IF(J8=0,K8,IF(G8=0,L8,CONCATENATE(K8," + ",L8)))</f>
        <v>10  Meses</v>
      </c>
    </row>
    <row r="9" spans="1:13" ht="15" x14ac:dyDescent="0.25">
      <c r="B9" s="88" t="str">
        <f>'Calculadora de Presupuesto'!B47</f>
        <v>Objetivo de ahorro #3</v>
      </c>
      <c r="C9" s="78">
        <f>'Calculadora de Presupuesto'!I19</f>
        <v>300</v>
      </c>
      <c r="D9" s="78">
        <f>'Calculadora de Presupuesto'!D47</f>
        <v>10</v>
      </c>
      <c r="E9" s="150">
        <f t="shared" si="0"/>
        <v>30</v>
      </c>
      <c r="F9" s="79">
        <f t="shared" si="1"/>
        <v>2.5</v>
      </c>
      <c r="G9" s="80">
        <f t="shared" si="2"/>
        <v>2</v>
      </c>
      <c r="H9" s="79">
        <f t="shared" si="3"/>
        <v>0.5</v>
      </c>
      <c r="I9" s="90">
        <f t="shared" si="4"/>
        <v>6</v>
      </c>
      <c r="J9" s="80">
        <f t="shared" si="5"/>
        <v>6</v>
      </c>
      <c r="K9" s="80" t="str">
        <f t="shared" si="6"/>
        <v>2  Años</v>
      </c>
      <c r="L9" s="80" t="str">
        <f t="shared" si="7"/>
        <v>6  Meses</v>
      </c>
      <c r="M9" s="80" t="str">
        <f t="shared" si="8"/>
        <v>2  Años + 6  Meses</v>
      </c>
    </row>
    <row r="10" spans="1:13" s="39" customFormat="1" ht="15" x14ac:dyDescent="0.25">
      <c r="B10" s="88" t="str">
        <f>'Calculadora de Presupuesto'!B48</f>
        <v>Objetivo de ahorro #4</v>
      </c>
      <c r="C10" s="78">
        <f>'Calculadora de Presupuesto'!I20</f>
        <v>200</v>
      </c>
      <c r="D10" s="78">
        <f>'Calculadora de Presupuesto'!D48</f>
        <v>10</v>
      </c>
      <c r="E10" s="150">
        <f t="shared" si="0"/>
        <v>20</v>
      </c>
      <c r="F10" s="79">
        <f t="shared" si="1"/>
        <v>1.6666666666666667</v>
      </c>
      <c r="G10" s="80">
        <f t="shared" si="2"/>
        <v>1</v>
      </c>
      <c r="H10" s="79">
        <f t="shared" si="3"/>
        <v>0.66666666666666674</v>
      </c>
      <c r="I10" s="90">
        <f t="shared" si="4"/>
        <v>8</v>
      </c>
      <c r="J10" s="80">
        <f t="shared" si="5"/>
        <v>8</v>
      </c>
      <c r="K10" s="80" t="str">
        <f t="shared" si="6"/>
        <v>1  Año</v>
      </c>
      <c r="L10" s="80" t="str">
        <f t="shared" si="7"/>
        <v>8  Meses</v>
      </c>
      <c r="M10" s="80" t="str">
        <f t="shared" si="8"/>
        <v>1  Año + 8  Meses</v>
      </c>
    </row>
    <row r="11" spans="1:13" s="39" customFormat="1" ht="15" x14ac:dyDescent="0.25">
      <c r="B11" s="71"/>
      <c r="C11" s="71"/>
      <c r="D11" s="71"/>
      <c r="E11" s="70"/>
      <c r="F11" s="84"/>
    </row>
    <row r="12" spans="1:13" s="39" customFormat="1" ht="15" x14ac:dyDescent="0.25">
      <c r="B12" s="81"/>
      <c r="C12" s="81"/>
      <c r="D12" s="81"/>
      <c r="E12" s="70"/>
      <c r="F12" s="82"/>
    </row>
    <row r="13" spans="1:13" s="39" customFormat="1" ht="15" x14ac:dyDescent="0.25">
      <c r="B13" s="71"/>
      <c r="C13" s="71"/>
      <c r="D13" s="71"/>
      <c r="E13" s="70"/>
      <c r="F13" s="84"/>
    </row>
    <row r="14" spans="1:13" s="39" customFormat="1" ht="15.75" x14ac:dyDescent="0.25">
      <c r="B14" s="72"/>
      <c r="C14" s="72"/>
      <c r="D14" s="72"/>
      <c r="E14" s="70"/>
      <c r="F14" s="70"/>
      <c r="G14" s="87"/>
    </row>
    <row r="15" spans="1:13" s="39" customFormat="1" ht="15" x14ac:dyDescent="0.25">
      <c r="B15" s="72"/>
      <c r="C15" s="72"/>
      <c r="D15" s="72"/>
      <c r="E15" s="70"/>
      <c r="F15" s="70"/>
    </row>
    <row r="16" spans="1:13" s="39" customFormat="1" ht="15" x14ac:dyDescent="0.25">
      <c r="B16" s="198" t="s">
        <v>76</v>
      </c>
      <c r="C16" s="147" t="s">
        <v>72</v>
      </c>
      <c r="D16" s="106">
        <f>'Calculadora de Presupuesto'!D40</f>
        <v>0</v>
      </c>
      <c r="E16" s="70"/>
      <c r="F16" s="70"/>
      <c r="H16" s="103">
        <f>SUM(H17:H20)</f>
        <v>200</v>
      </c>
    </row>
    <row r="17" spans="2:10" s="39" customFormat="1" ht="15" x14ac:dyDescent="0.25">
      <c r="B17" s="199"/>
      <c r="C17" s="148" t="s">
        <v>73</v>
      </c>
      <c r="D17" s="107">
        <f>'Calculadora de Presupuesto'!D41</f>
        <v>5</v>
      </c>
      <c r="E17" s="70"/>
      <c r="F17" s="102" t="s">
        <v>76</v>
      </c>
      <c r="G17" s="54">
        <f>H17/$H$16</f>
        <v>0.25</v>
      </c>
      <c r="H17" s="103">
        <f>'Calculadora de Presupuesto'!D49</f>
        <v>50</v>
      </c>
    </row>
    <row r="18" spans="2:10" s="39" customFormat="1" ht="15" x14ac:dyDescent="0.25">
      <c r="B18" s="199"/>
      <c r="C18" s="148" t="s">
        <v>74</v>
      </c>
      <c r="D18" s="107">
        <f>'Calculadora de Presupuesto'!D42</f>
        <v>3</v>
      </c>
      <c r="E18" s="70"/>
      <c r="F18" s="102" t="s">
        <v>78</v>
      </c>
      <c r="G18" s="152">
        <f>H18/$H$16</f>
        <v>0.25</v>
      </c>
      <c r="H18" s="103">
        <f>'Calculadora de Presupuesto'!D36</f>
        <v>50</v>
      </c>
    </row>
    <row r="19" spans="2:10" s="39" customFormat="1" ht="15" x14ac:dyDescent="0.25">
      <c r="B19" s="199"/>
      <c r="C19" s="148" t="s">
        <v>75</v>
      </c>
      <c r="D19" s="107">
        <f>'Calculadora de Presupuesto'!D43</f>
        <v>2</v>
      </c>
      <c r="E19" s="68"/>
      <c r="F19" s="102" t="s">
        <v>87</v>
      </c>
      <c r="G19" s="54">
        <f>H19/$H$16</f>
        <v>6.5000000000000002E-2</v>
      </c>
      <c r="H19" s="103">
        <f>'Calculadora de Presupuesto'!D63</f>
        <v>13</v>
      </c>
    </row>
    <row r="20" spans="2:10" s="39" customFormat="1" ht="15" x14ac:dyDescent="0.25">
      <c r="B20" s="200"/>
      <c r="C20" s="149" t="s">
        <v>42</v>
      </c>
      <c r="D20" s="109">
        <f>'Calculadora de Presupuesto'!D44</f>
        <v>40</v>
      </c>
      <c r="E20" s="83"/>
      <c r="F20" s="102" t="s">
        <v>130</v>
      </c>
      <c r="G20" s="54">
        <f>H20/$H$16</f>
        <v>0.435</v>
      </c>
      <c r="H20" s="151">
        <f>'Calculadora de Presupuesto'!D65</f>
        <v>87</v>
      </c>
    </row>
    <row r="21" spans="2:10" s="39" customFormat="1" ht="15" x14ac:dyDescent="0.25">
      <c r="B21" s="201" t="s">
        <v>78</v>
      </c>
      <c r="C21" s="104" t="s">
        <v>79</v>
      </c>
      <c r="D21" s="107">
        <f>'Calculadora de Presupuesto'!D23</f>
        <v>1</v>
      </c>
      <c r="E21" s="81"/>
      <c r="F21" s="82"/>
    </row>
    <row r="22" spans="2:10" s="39" customFormat="1" ht="15" x14ac:dyDescent="0.25">
      <c r="B22" s="201"/>
      <c r="C22" s="101" t="s">
        <v>80</v>
      </c>
      <c r="D22" s="107">
        <f>'Calculadora de Presupuesto'!D24</f>
        <v>1</v>
      </c>
      <c r="E22" s="83"/>
    </row>
    <row r="23" spans="2:10" s="39" customFormat="1" ht="15" x14ac:dyDescent="0.25">
      <c r="B23" s="201"/>
      <c r="C23" s="101" t="s">
        <v>47</v>
      </c>
      <c r="D23" s="107">
        <f>'Calculadora de Presupuesto'!D25</f>
        <v>9</v>
      </c>
      <c r="E23" s="85"/>
      <c r="F23" s="102" t="s">
        <v>0</v>
      </c>
      <c r="G23" s="103">
        <f>'Calculadora de Presupuesto'!D14</f>
        <v>200</v>
      </c>
    </row>
    <row r="24" spans="2:10" s="39" customFormat="1" ht="15" x14ac:dyDescent="0.25">
      <c r="B24" s="201"/>
      <c r="C24" s="101" t="s">
        <v>81</v>
      </c>
      <c r="D24" s="107">
        <f>'Calculadora de Presupuesto'!D26</f>
        <v>1</v>
      </c>
      <c r="E24" s="46"/>
      <c r="F24" s="102" t="s">
        <v>46</v>
      </c>
      <c r="G24" s="103">
        <f>'Calculadora de Presupuesto'!D15</f>
        <v>0</v>
      </c>
    </row>
    <row r="25" spans="2:10" s="39" customFormat="1" ht="15" x14ac:dyDescent="0.25">
      <c r="B25" s="201"/>
      <c r="C25" s="101" t="s">
        <v>82</v>
      </c>
      <c r="D25" s="107">
        <f>'Calculadora de Presupuesto'!D27</f>
        <v>2</v>
      </c>
      <c r="E25" s="46"/>
      <c r="F25" s="43"/>
    </row>
    <row r="26" spans="2:10" s="39" customFormat="1" ht="15" x14ac:dyDescent="0.25">
      <c r="B26" s="201"/>
      <c r="C26" s="101" t="s">
        <v>14</v>
      </c>
      <c r="D26" s="107">
        <f>'Calculadora de Presupuesto'!D28</f>
        <v>1</v>
      </c>
      <c r="E26" s="46"/>
      <c r="F26" s="43"/>
    </row>
    <row r="27" spans="2:10" s="39" customFormat="1" ht="15" x14ac:dyDescent="0.25">
      <c r="B27" s="201"/>
      <c r="C27" s="101" t="s">
        <v>84</v>
      </c>
      <c r="D27" s="107">
        <f>'Calculadora de Presupuesto'!D29</f>
        <v>10</v>
      </c>
      <c r="E27" s="46"/>
      <c r="F27" s="102" t="s">
        <v>76</v>
      </c>
      <c r="G27" s="103">
        <v>20</v>
      </c>
    </row>
    <row r="28" spans="2:10" s="39" customFormat="1" ht="15" x14ac:dyDescent="0.25">
      <c r="B28" s="201"/>
      <c r="C28" s="101" t="s">
        <v>83</v>
      </c>
      <c r="D28" s="107">
        <f>'Calculadora de Presupuesto'!D30</f>
        <v>20</v>
      </c>
      <c r="E28" s="46"/>
      <c r="F28" s="102" t="s">
        <v>78</v>
      </c>
      <c r="G28" s="103">
        <v>50</v>
      </c>
      <c r="H28" s="57"/>
      <c r="I28" s="57"/>
      <c r="J28" s="57"/>
    </row>
    <row r="29" spans="2:10" s="39" customFormat="1" ht="15" x14ac:dyDescent="0.25">
      <c r="B29" s="201"/>
      <c r="C29" s="101" t="s">
        <v>79</v>
      </c>
      <c r="D29" s="107">
        <f>'Calculadora de Presupuesto'!D31</f>
        <v>1</v>
      </c>
      <c r="E29" s="110"/>
      <c r="F29" s="102" t="s">
        <v>87</v>
      </c>
      <c r="G29" s="103">
        <v>30</v>
      </c>
    </row>
    <row r="30" spans="2:10" s="39" customFormat="1" ht="15" x14ac:dyDescent="0.25">
      <c r="B30" s="201"/>
      <c r="C30" s="101" t="s">
        <v>42</v>
      </c>
      <c r="D30" s="107">
        <f>'Calculadora de Presupuesto'!D32</f>
        <v>4</v>
      </c>
      <c r="E30" s="94"/>
      <c r="F30" s="94"/>
      <c r="G30" s="62"/>
    </row>
    <row r="31" spans="2:10" s="39" customFormat="1" ht="15" x14ac:dyDescent="0.25">
      <c r="B31" s="198" t="s">
        <v>87</v>
      </c>
      <c r="C31" s="105" t="s">
        <v>88</v>
      </c>
      <c r="D31" s="106">
        <f>'Calculadora de Presupuesto'!D53</f>
        <v>1</v>
      </c>
      <c r="E31" s="61"/>
      <c r="F31" s="63"/>
      <c r="G31" s="64"/>
    </row>
    <row r="32" spans="2:10" s="39" customFormat="1" ht="15" x14ac:dyDescent="0.25">
      <c r="B32" s="199"/>
      <c r="C32" s="101" t="s">
        <v>89</v>
      </c>
      <c r="D32" s="107">
        <f>'Calculadora de Presupuesto'!D54</f>
        <v>2</v>
      </c>
      <c r="E32" s="95"/>
      <c r="F32" s="50"/>
      <c r="G32" s="43"/>
    </row>
    <row r="33" spans="2:8" s="39" customFormat="1" ht="15" x14ac:dyDescent="0.25">
      <c r="B33" s="199"/>
      <c r="C33" s="101" t="s">
        <v>90</v>
      </c>
      <c r="D33" s="107">
        <f>'Calculadora de Presupuesto'!D55</f>
        <v>3</v>
      </c>
      <c r="F33" s="46"/>
      <c r="G33" s="43"/>
    </row>
    <row r="34" spans="2:8" s="39" customFormat="1" ht="15" x14ac:dyDescent="0.25">
      <c r="B34" s="199"/>
      <c r="C34" s="101" t="s">
        <v>91</v>
      </c>
      <c r="D34" s="107">
        <f>'Calculadora de Presupuesto'!D56</f>
        <v>1</v>
      </c>
      <c r="F34" s="46"/>
      <c r="G34" s="43"/>
    </row>
    <row r="35" spans="2:8" s="39" customFormat="1" ht="15" x14ac:dyDescent="0.25">
      <c r="B35" s="199"/>
      <c r="C35" s="101" t="s">
        <v>92</v>
      </c>
      <c r="D35" s="107">
        <f>'Calculadora de Presupuesto'!D57</f>
        <v>1</v>
      </c>
      <c r="F35" s="46"/>
      <c r="G35" s="43"/>
    </row>
    <row r="36" spans="2:8" s="39" customFormat="1" ht="15" x14ac:dyDescent="0.25">
      <c r="B36" s="199"/>
      <c r="C36" s="101" t="s">
        <v>93</v>
      </c>
      <c r="D36" s="107">
        <f>'Calculadora de Presupuesto'!D58</f>
        <v>1</v>
      </c>
    </row>
    <row r="37" spans="2:8" s="39" customFormat="1" ht="15" x14ac:dyDescent="0.25">
      <c r="B37" s="199"/>
      <c r="C37" s="101" t="s">
        <v>94</v>
      </c>
      <c r="D37" s="107">
        <f>'Calculadora de Presupuesto'!D59</f>
        <v>1</v>
      </c>
      <c r="E37" s="96"/>
      <c r="F37" s="68"/>
      <c r="G37" s="68"/>
    </row>
    <row r="38" spans="2:8" s="39" customFormat="1" ht="15" x14ac:dyDescent="0.25">
      <c r="B38" s="199"/>
      <c r="C38" s="101" t="s">
        <v>95</v>
      </c>
      <c r="D38" s="107">
        <f>'Calculadora de Presupuesto'!D60</f>
        <v>1</v>
      </c>
      <c r="E38" s="69"/>
      <c r="F38" s="70"/>
      <c r="G38" s="71"/>
    </row>
    <row r="39" spans="2:8" s="39" customFormat="1" ht="15" x14ac:dyDescent="0.25">
      <c r="B39" s="199"/>
      <c r="C39" s="101" t="s">
        <v>96</v>
      </c>
      <c r="D39" s="107">
        <f>'Calculadora de Presupuesto'!D61</f>
        <v>1</v>
      </c>
      <c r="E39" s="29"/>
      <c r="F39" s="70"/>
      <c r="G39" s="71"/>
    </row>
    <row r="40" spans="2:8" s="39" customFormat="1" ht="15" x14ac:dyDescent="0.25">
      <c r="B40" s="200"/>
      <c r="C40" s="108" t="s">
        <v>97</v>
      </c>
      <c r="D40" s="109">
        <f>'Calculadora de Presupuesto'!D62</f>
        <v>1</v>
      </c>
      <c r="E40" s="29"/>
      <c r="F40" s="67"/>
    </row>
    <row r="41" spans="2:8" s="39" customFormat="1" ht="15" x14ac:dyDescent="0.25">
      <c r="B41" s="22"/>
      <c r="C41" s="22"/>
      <c r="D41" s="22"/>
      <c r="E41" s="29"/>
      <c r="F41" s="43"/>
      <c r="G41" s="48"/>
      <c r="H41" s="49"/>
    </row>
    <row r="42" spans="2:8" s="39" customFormat="1" ht="15" x14ac:dyDescent="0.25">
      <c r="B42" s="22"/>
      <c r="C42" s="22"/>
      <c r="D42" s="22"/>
      <c r="E42" s="29"/>
      <c r="F42" s="43"/>
      <c r="G42" s="49"/>
      <c r="H42" s="49"/>
    </row>
    <row r="43" spans="2:8" s="39" customFormat="1" ht="15" x14ac:dyDescent="0.25">
      <c r="B43" s="56"/>
      <c r="C43" s="56"/>
      <c r="D43" s="56"/>
      <c r="E43" s="42"/>
      <c r="F43" s="43"/>
      <c r="G43" s="48"/>
      <c r="H43" s="49"/>
    </row>
    <row r="44" spans="2:8" s="39" customFormat="1" ht="15" x14ac:dyDescent="0.25">
      <c r="B44" s="44"/>
      <c r="C44" s="45"/>
      <c r="D44" s="45"/>
      <c r="E44" s="46"/>
      <c r="F44" s="43"/>
    </row>
    <row r="45" spans="2:8" s="39" customFormat="1" ht="15" x14ac:dyDescent="0.25">
      <c r="B45" s="44"/>
      <c r="C45" s="45"/>
      <c r="D45" s="45"/>
      <c r="E45" s="46"/>
      <c r="F45" s="43"/>
    </row>
    <row r="46" spans="2:8" s="39" customFormat="1" ht="15" x14ac:dyDescent="0.25">
      <c r="B46" s="44"/>
      <c r="C46" s="45"/>
      <c r="D46" s="45"/>
      <c r="E46" s="46"/>
      <c r="F46" s="43"/>
    </row>
    <row r="47" spans="2:8" s="39" customFormat="1" ht="15" x14ac:dyDescent="0.25">
      <c r="B47" s="44"/>
      <c r="C47" s="45"/>
      <c r="D47" s="45"/>
      <c r="E47" s="46"/>
      <c r="F47" s="43"/>
    </row>
    <row r="48" spans="2:8" s="39" customFormat="1" ht="15" collapsed="1" x14ac:dyDescent="0.25">
      <c r="B48" s="56"/>
      <c r="C48" s="56"/>
      <c r="D48" s="56"/>
      <c r="E48" s="42"/>
      <c r="F48" s="43"/>
      <c r="G48" s="48"/>
    </row>
    <row r="49" spans="2:8" s="39" customFormat="1" ht="15" x14ac:dyDescent="0.25">
      <c r="B49" s="44"/>
      <c r="C49" s="45"/>
      <c r="D49" s="45"/>
      <c r="E49" s="46"/>
      <c r="F49" s="43"/>
    </row>
    <row r="50" spans="2:8" s="39" customFormat="1" ht="15" x14ac:dyDescent="0.25">
      <c r="B50" s="44"/>
      <c r="C50" s="45"/>
      <c r="D50" s="45"/>
      <c r="E50" s="46"/>
      <c r="F50" s="43"/>
    </row>
    <row r="51" spans="2:8" s="39" customFormat="1" ht="15" x14ac:dyDescent="0.25">
      <c r="B51" s="44"/>
      <c r="C51" s="45"/>
      <c r="D51" s="45"/>
      <c r="E51" s="46"/>
      <c r="F51" s="43"/>
    </row>
    <row r="52" spans="2:8" s="39" customFormat="1" ht="15" x14ac:dyDescent="0.25">
      <c r="B52" s="44"/>
      <c r="C52" s="45"/>
      <c r="D52" s="45"/>
      <c r="E52" s="46"/>
      <c r="F52" s="43"/>
    </row>
    <row r="53" spans="2:8" s="39" customFormat="1" ht="15" collapsed="1" x14ac:dyDescent="0.25">
      <c r="B53" s="22"/>
      <c r="C53" s="22"/>
      <c r="D53" s="22"/>
      <c r="E53" s="29"/>
      <c r="F53" s="43"/>
    </row>
    <row r="54" spans="2:8" s="39" customFormat="1" ht="15" x14ac:dyDescent="0.25">
      <c r="B54" s="22"/>
      <c r="C54" s="22"/>
      <c r="D54" s="22"/>
      <c r="E54" s="29"/>
      <c r="F54" s="43"/>
    </row>
    <row r="55" spans="2:8" s="39" customFormat="1" ht="15" x14ac:dyDescent="0.25">
      <c r="B55" s="22"/>
      <c r="C55" s="22"/>
      <c r="D55" s="22"/>
      <c r="E55" s="29"/>
      <c r="F55" s="43"/>
    </row>
    <row r="56" spans="2:8" s="39" customFormat="1" ht="15" x14ac:dyDescent="0.25">
      <c r="B56" s="22"/>
      <c r="C56" s="22"/>
      <c r="D56" s="22"/>
      <c r="E56" s="29"/>
      <c r="F56" s="43"/>
      <c r="G56" s="49"/>
      <c r="H56" s="49"/>
    </row>
    <row r="57" spans="2:8" s="39" customFormat="1" ht="15" x14ac:dyDescent="0.25">
      <c r="B57" s="22"/>
      <c r="C57" s="22"/>
      <c r="D57" s="22"/>
      <c r="E57" s="29"/>
      <c r="F57" s="43"/>
      <c r="G57" s="49"/>
      <c r="H57" s="49"/>
    </row>
    <row r="58" spans="2:8" s="39" customFormat="1" ht="15" x14ac:dyDescent="0.25">
      <c r="B58" s="56"/>
      <c r="C58" s="56"/>
      <c r="D58" s="56"/>
      <c r="E58" s="42"/>
      <c r="F58" s="43"/>
      <c r="G58" s="49"/>
      <c r="H58" s="49"/>
    </row>
    <row r="59" spans="2:8" s="39" customFormat="1" ht="15" x14ac:dyDescent="0.25">
      <c r="B59" s="47"/>
      <c r="C59" s="22"/>
      <c r="D59" s="22"/>
      <c r="E59" s="46"/>
      <c r="F59" s="43"/>
      <c r="G59" s="49"/>
      <c r="H59" s="49"/>
    </row>
    <row r="60" spans="2:8" s="39" customFormat="1" ht="15" x14ac:dyDescent="0.25">
      <c r="B60" s="47"/>
      <c r="C60" s="22"/>
      <c r="D60" s="22"/>
      <c r="E60" s="46"/>
      <c r="F60" s="43"/>
      <c r="G60" s="49"/>
      <c r="H60" s="49"/>
    </row>
    <row r="61" spans="2:8" s="39" customFormat="1" ht="15" x14ac:dyDescent="0.25">
      <c r="B61" s="47"/>
      <c r="C61" s="22"/>
      <c r="D61" s="22"/>
      <c r="E61" s="46"/>
      <c r="F61" s="43"/>
      <c r="G61" s="49"/>
      <c r="H61" s="49"/>
    </row>
    <row r="62" spans="2:8" s="39" customFormat="1" ht="15" x14ac:dyDescent="0.25">
      <c r="B62" s="47"/>
      <c r="C62" s="22"/>
      <c r="D62" s="22"/>
      <c r="E62" s="46"/>
      <c r="F62" s="43"/>
      <c r="G62" s="49"/>
      <c r="H62" s="49"/>
    </row>
    <row r="63" spans="2:8" s="39" customFormat="1" ht="15" x14ac:dyDescent="0.25">
      <c r="B63" s="97"/>
      <c r="C63" s="97"/>
      <c r="D63" s="97"/>
      <c r="E63" s="98"/>
      <c r="F63" s="99"/>
    </row>
    <row r="64" spans="2:8" s="39" customFormat="1" ht="15" x14ac:dyDescent="0.25">
      <c r="E64" s="50"/>
      <c r="F64" s="41"/>
    </row>
    <row r="65" spans="2:14" s="39" customFormat="1" ht="15" customHeight="1" x14ac:dyDescent="0.25">
      <c r="B65" s="24"/>
      <c r="C65" s="24"/>
      <c r="D65" s="24"/>
      <c r="E65" s="91"/>
      <c r="F65" s="92"/>
    </row>
    <row r="66" spans="2:14" ht="15" customHeight="1" x14ac:dyDescent="0.25">
      <c r="B66" s="24"/>
      <c r="C66" s="24"/>
      <c r="D66" s="24"/>
      <c r="E66" s="51"/>
      <c r="F66" s="52"/>
      <c r="G66" s="39"/>
      <c r="H66" s="39"/>
      <c r="I66" s="39"/>
      <c r="J66" s="39"/>
      <c r="K66" s="39"/>
      <c r="L66" s="39"/>
      <c r="M66" s="39"/>
      <c r="N66" s="39"/>
    </row>
    <row r="67" spans="2:14" ht="15" x14ac:dyDescent="0.25">
      <c r="B67" s="93"/>
      <c r="C67" s="93"/>
      <c r="D67" s="93"/>
      <c r="E67" s="93"/>
      <c r="F67" s="93"/>
      <c r="G67" s="93"/>
      <c r="H67" s="93"/>
      <c r="I67" s="93"/>
      <c r="J67" s="93"/>
      <c r="K67" s="93"/>
      <c r="L67" s="74"/>
      <c r="M67" s="74"/>
      <c r="N67" s="39"/>
    </row>
    <row r="68" spans="2:14" ht="15" x14ac:dyDescent="0.25">
      <c r="B68" s="93"/>
      <c r="C68" s="93"/>
      <c r="D68" s="93"/>
      <c r="E68" s="93"/>
      <c r="F68" s="93"/>
      <c r="G68" s="93"/>
      <c r="H68" s="93"/>
      <c r="I68" s="93"/>
      <c r="J68" s="93"/>
      <c r="K68" s="93"/>
      <c r="L68" s="74"/>
      <c r="M68" s="74"/>
      <c r="N68" s="39"/>
    </row>
    <row r="69" spans="2:14" ht="18.75" customHeight="1" x14ac:dyDescent="0.25">
      <c r="B69" s="93"/>
      <c r="C69" s="93"/>
      <c r="D69" s="93"/>
      <c r="E69" s="93"/>
      <c r="F69" s="93"/>
      <c r="G69" s="93"/>
      <c r="H69" s="93"/>
      <c r="I69" s="93"/>
      <c r="J69" s="93"/>
      <c r="K69" s="93"/>
      <c r="L69" s="74"/>
      <c r="M69" s="74"/>
      <c r="N69" s="39"/>
    </row>
    <row r="70" spans="2:14" ht="15" x14ac:dyDescent="0.25">
      <c r="B70" s="39"/>
      <c r="C70" s="39"/>
      <c r="D70" s="39"/>
      <c r="E70" s="50"/>
      <c r="F70" s="41"/>
      <c r="G70" s="39"/>
      <c r="H70" s="39"/>
      <c r="I70" s="53"/>
      <c r="J70" s="53"/>
      <c r="K70" s="54"/>
      <c r="L70" s="54"/>
      <c r="M70" s="54"/>
      <c r="N70" s="39"/>
    </row>
    <row r="71" spans="2:14" ht="15" hidden="1" customHeight="1" x14ac:dyDescent="0.25"/>
    <row r="72" spans="2:14" ht="15" hidden="1" customHeight="1" x14ac:dyDescent="0.25"/>
    <row r="73" spans="2:14" ht="15" hidden="1" customHeight="1" x14ac:dyDescent="0.25"/>
    <row r="74" spans="2:14" ht="15" hidden="1" customHeight="1" x14ac:dyDescent="0.25"/>
    <row r="75" spans="2:14" ht="15" hidden="1" customHeight="1" x14ac:dyDescent="0.25"/>
  </sheetData>
  <sheetProtection selectLockedCells="1"/>
  <mergeCells count="5">
    <mergeCell ref="B16:B20"/>
    <mergeCell ref="B21:B30"/>
    <mergeCell ref="B31:B40"/>
    <mergeCell ref="E5:M5"/>
    <mergeCell ref="A2:H2"/>
  </mergeCells>
  <conditionalFormatting sqref="E65">
    <cfRule type="cellIs" dxfId="3" priority="1" operator="lessThan">
      <formula>0</formula>
    </cfRule>
  </conditionalFormatting>
  <conditionalFormatting sqref="E66:F66 E65">
    <cfRule type="cellIs" dxfId="2" priority="2" operator="greaterThan">
      <formula xml:space="preserve"> 0</formula>
    </cfRule>
  </conditionalFormatting>
  <pageMargins left="0.7" right="0.7" top="0.75" bottom="0.75" header="0.3" footer="0.3"/>
  <pageSetup scale="67"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topLeftCell="A20" zoomScale="80" zoomScaleNormal="80" zoomScaleSheetLayoutView="26" zoomScalePageLayoutView="25" workbookViewId="0">
      <selection activeCell="C38" sqref="C38"/>
    </sheetView>
  </sheetViews>
  <sheetFormatPr defaultColWidth="0" defaultRowHeight="15" customHeight="1" zeroHeight="1" x14ac:dyDescent="0.25"/>
  <cols>
    <col min="1" max="1" width="7.7109375" style="25" customWidth="1"/>
    <col min="2" max="2" width="12" style="25" customWidth="1"/>
    <col min="3" max="3" width="23.140625" style="25" customWidth="1"/>
    <col min="4" max="4" width="17" style="27" bestFit="1" customWidth="1"/>
    <col min="5" max="5" width="17" style="36" customWidth="1"/>
    <col min="6" max="6" width="15.28515625" style="25" customWidth="1"/>
    <col min="7" max="7" width="13.7109375" style="25" customWidth="1"/>
    <col min="8" max="9" width="9.140625" style="25" customWidth="1"/>
    <col min="10" max="10" width="12.42578125" style="25" customWidth="1"/>
    <col min="11" max="19" width="0" style="25" hidden="1" customWidth="1"/>
    <col min="20" max="16384" width="9.140625" style="25" hidden="1"/>
  </cols>
  <sheetData>
    <row r="1" spans="1:8" x14ac:dyDescent="0.25">
      <c r="D1" s="26"/>
    </row>
    <row r="2" spans="1:8" ht="16.5" x14ac:dyDescent="0.3">
      <c r="A2" s="158" t="s">
        <v>41</v>
      </c>
      <c r="B2" s="158"/>
      <c r="C2" s="158"/>
      <c r="D2" s="158"/>
      <c r="E2" s="158"/>
      <c r="F2" s="158"/>
      <c r="G2" s="158"/>
      <c r="H2" s="34"/>
    </row>
    <row r="3" spans="1:8" ht="9" customHeight="1" x14ac:dyDescent="0.25">
      <c r="D3" s="26"/>
    </row>
    <row r="4" spans="1:8" x14ac:dyDescent="0.25">
      <c r="D4" s="26"/>
    </row>
    <row r="5" spans="1:8" x14ac:dyDescent="0.25">
      <c r="D5" s="26"/>
    </row>
    <row r="6" spans="1:8" x14ac:dyDescent="0.25">
      <c r="D6" s="26"/>
    </row>
    <row r="7" spans="1:8" x14ac:dyDescent="0.25">
      <c r="D7" s="26"/>
    </row>
    <row r="8" spans="1:8" x14ac:dyDescent="0.25">
      <c r="D8" s="26"/>
    </row>
    <row r="9" spans="1:8" x14ac:dyDescent="0.25">
      <c r="D9" s="26"/>
    </row>
    <row r="10" spans="1:8" x14ac:dyDescent="0.25">
      <c r="D10" s="26"/>
    </row>
    <row r="11" spans="1:8" x14ac:dyDescent="0.25">
      <c r="D11" s="26"/>
    </row>
    <row r="12" spans="1:8" x14ac:dyDescent="0.25">
      <c r="B12" s="159" t="s">
        <v>2</v>
      </c>
      <c r="C12" s="159"/>
      <c r="D12" s="159"/>
      <c r="E12" s="35"/>
    </row>
    <row r="13" spans="1:8" x14ac:dyDescent="0.25">
      <c r="D13" s="26"/>
    </row>
    <row r="14" spans="1:8" x14ac:dyDescent="0.25">
      <c r="C14" s="20" t="s">
        <v>10</v>
      </c>
      <c r="D14" s="21">
        <f>'Calculadora de Presupuesto'!D24</f>
        <v>1</v>
      </c>
      <c r="E14" s="37">
        <f t="shared" ref="E14:E42" si="0">IFERROR(D14/D$62,0)</f>
        <v>0</v>
      </c>
      <c r="F14" s="30"/>
    </row>
    <row r="15" spans="1:8" x14ac:dyDescent="0.25">
      <c r="C15" s="20" t="s">
        <v>11</v>
      </c>
      <c r="D15" s="21">
        <f>'Calculadora de Presupuesto'!D25</f>
        <v>9</v>
      </c>
      <c r="E15" s="37">
        <f t="shared" si="0"/>
        <v>0</v>
      </c>
    </row>
    <row r="16" spans="1:8" x14ac:dyDescent="0.25">
      <c r="C16" s="20" t="s">
        <v>12</v>
      </c>
      <c r="D16" s="21">
        <f>'Calculadora de Presupuesto'!D26</f>
        <v>1</v>
      </c>
      <c r="E16" s="37">
        <f t="shared" si="0"/>
        <v>0</v>
      </c>
    </row>
    <row r="17" spans="3:10" x14ac:dyDescent="0.25">
      <c r="C17" s="18" t="s">
        <v>58</v>
      </c>
      <c r="D17" s="21">
        <f>'Calculadora de Presupuesto'!D28</f>
        <v>1</v>
      </c>
      <c r="E17" s="37">
        <f t="shared" si="0"/>
        <v>0</v>
      </c>
    </row>
    <row r="18" spans="3:10" x14ac:dyDescent="0.25">
      <c r="C18" s="18" t="s">
        <v>68</v>
      </c>
      <c r="D18" s="21">
        <f>'Calculadora de Presupuesto'!D31</f>
        <v>1</v>
      </c>
      <c r="E18" s="37">
        <f t="shared" si="0"/>
        <v>0</v>
      </c>
    </row>
    <row r="19" spans="3:10" x14ac:dyDescent="0.25">
      <c r="C19" s="20" t="s">
        <v>43</v>
      </c>
      <c r="D19" s="21">
        <f>'Calculadora de Presupuesto'!D35</f>
        <v>1</v>
      </c>
      <c r="E19" s="37">
        <f t="shared" si="0"/>
        <v>0</v>
      </c>
    </row>
    <row r="20" spans="3:10" x14ac:dyDescent="0.25">
      <c r="C20" s="20" t="s">
        <v>53</v>
      </c>
      <c r="D20" s="21">
        <f>'Calculadora de Presupuesto'!D38</f>
        <v>0</v>
      </c>
      <c r="E20" s="37">
        <f t="shared" si="0"/>
        <v>0</v>
      </c>
    </row>
    <row r="21" spans="3:10" x14ac:dyDescent="0.25">
      <c r="C21" s="20" t="s">
        <v>54</v>
      </c>
      <c r="D21" s="21">
        <f>'Calculadora de Presupuesto'!D39</f>
        <v>0</v>
      </c>
      <c r="E21" s="37">
        <f t="shared" si="0"/>
        <v>0</v>
      </c>
      <c r="F21" s="39"/>
      <c r="G21" s="39"/>
      <c r="H21" s="39"/>
      <c r="I21" s="39"/>
      <c r="J21" s="39"/>
    </row>
    <row r="22" spans="3:10" ht="2.25" customHeight="1" x14ac:dyDescent="0.25">
      <c r="C22" s="20" t="s">
        <v>17</v>
      </c>
      <c r="D22" s="21">
        <f>'Calculadora de Presupuesto'!D36</f>
        <v>50</v>
      </c>
      <c r="E22" s="37">
        <f t="shared" si="0"/>
        <v>0</v>
      </c>
      <c r="F22" s="39"/>
      <c r="G22" s="39"/>
      <c r="H22" s="39"/>
      <c r="I22" s="39"/>
      <c r="J22" s="39"/>
    </row>
    <row r="23" spans="3:10" x14ac:dyDescent="0.25">
      <c r="C23" s="20" t="s">
        <v>44</v>
      </c>
      <c r="D23" s="21">
        <f>'Calculadora de Presupuesto'!D41</f>
        <v>5</v>
      </c>
      <c r="E23" s="37">
        <f t="shared" si="0"/>
        <v>0</v>
      </c>
      <c r="F23" s="39"/>
      <c r="G23" s="39"/>
      <c r="H23" s="39"/>
      <c r="I23" s="39"/>
      <c r="J23" s="39"/>
    </row>
    <row r="24" spans="3:10" x14ac:dyDescent="0.25">
      <c r="C24" s="20" t="s">
        <v>45</v>
      </c>
      <c r="D24" s="21">
        <f>'Calculadora de Presupuesto'!D42</f>
        <v>3</v>
      </c>
      <c r="E24" s="37">
        <f t="shared" si="0"/>
        <v>0</v>
      </c>
      <c r="F24" s="39"/>
      <c r="G24" s="39"/>
      <c r="H24" s="39"/>
      <c r="I24" s="39"/>
      <c r="J24" s="39"/>
    </row>
    <row r="25" spans="3:10" x14ac:dyDescent="0.25">
      <c r="C25" s="20" t="s">
        <v>69</v>
      </c>
      <c r="D25" s="21">
        <f>'Calculadora de Presupuesto'!D43</f>
        <v>2</v>
      </c>
      <c r="E25" s="37">
        <f t="shared" si="0"/>
        <v>0</v>
      </c>
      <c r="F25" s="39"/>
      <c r="G25" s="39"/>
      <c r="H25" s="39"/>
      <c r="I25" s="39"/>
      <c r="J25" s="39"/>
    </row>
    <row r="26" spans="3:10" x14ac:dyDescent="0.25">
      <c r="C26" s="55" t="s">
        <v>47</v>
      </c>
      <c r="D26" s="21">
        <f>'Calculadora de Presupuesto'!D44</f>
        <v>40</v>
      </c>
      <c r="E26" s="37">
        <f t="shared" si="0"/>
        <v>0</v>
      </c>
      <c r="F26" s="39"/>
      <c r="G26" s="39"/>
      <c r="H26" s="39"/>
      <c r="I26" s="39"/>
      <c r="J26" s="39"/>
    </row>
    <row r="27" spans="3:10" x14ac:dyDescent="0.25">
      <c r="C27" s="55" t="s">
        <v>64</v>
      </c>
      <c r="D27" s="21">
        <f>'Calculadora de Presupuesto'!D45</f>
        <v>10</v>
      </c>
      <c r="E27" s="37">
        <f t="shared" si="0"/>
        <v>0</v>
      </c>
      <c r="F27" s="39"/>
      <c r="G27" s="39"/>
      <c r="H27" s="39"/>
      <c r="I27" s="39"/>
      <c r="J27" s="39"/>
    </row>
    <row r="28" spans="3:10" x14ac:dyDescent="0.25">
      <c r="C28" s="22" t="s">
        <v>59</v>
      </c>
      <c r="D28" s="21">
        <f>'Calculadora de Presupuesto'!D46</f>
        <v>10</v>
      </c>
      <c r="E28" s="37">
        <f t="shared" si="0"/>
        <v>0</v>
      </c>
      <c r="F28" s="39"/>
      <c r="G28" s="39"/>
      <c r="H28" s="39"/>
      <c r="I28" s="39"/>
      <c r="J28" s="39"/>
    </row>
    <row r="29" spans="3:10" x14ac:dyDescent="0.25">
      <c r="C29" s="22" t="s">
        <v>56</v>
      </c>
      <c r="D29" s="21">
        <f>'Calculadora de Presupuesto'!D47</f>
        <v>10</v>
      </c>
      <c r="E29" s="37">
        <f t="shared" si="0"/>
        <v>0</v>
      </c>
      <c r="F29" s="61"/>
      <c r="G29" s="39"/>
      <c r="H29" s="39"/>
      <c r="I29" s="39"/>
      <c r="J29" s="39"/>
    </row>
    <row r="30" spans="3:10" x14ac:dyDescent="0.25">
      <c r="C30" s="20" t="s">
        <v>48</v>
      </c>
      <c r="D30" s="21">
        <f>'Calculadora de Presupuesto'!D49</f>
        <v>50</v>
      </c>
      <c r="E30" s="37">
        <f t="shared" si="0"/>
        <v>0</v>
      </c>
      <c r="F30" s="62"/>
      <c r="G30" s="39"/>
      <c r="H30" s="39"/>
      <c r="I30" s="39"/>
      <c r="J30" s="39"/>
    </row>
    <row r="31" spans="3:10" x14ac:dyDescent="0.25">
      <c r="C31" s="20" t="s">
        <v>49</v>
      </c>
      <c r="D31" s="21">
        <f>'Calculadora de Presupuesto'!D50</f>
        <v>0</v>
      </c>
      <c r="E31" s="37">
        <f t="shared" si="0"/>
        <v>0</v>
      </c>
      <c r="F31" s="64"/>
      <c r="G31" s="39"/>
      <c r="H31" s="39"/>
      <c r="I31" s="39"/>
      <c r="J31" s="39"/>
    </row>
    <row r="32" spans="3:10" x14ac:dyDescent="0.25">
      <c r="C32" s="20" t="s">
        <v>60</v>
      </c>
      <c r="D32" s="21">
        <f>'Calculadora de Presupuesto'!D51</f>
        <v>0</v>
      </c>
      <c r="E32" s="37">
        <f t="shared" si="0"/>
        <v>0</v>
      </c>
      <c r="F32" s="43"/>
      <c r="G32" s="39"/>
      <c r="H32" s="39"/>
      <c r="I32" s="39"/>
      <c r="J32" s="39"/>
    </row>
    <row r="33" spans="3:10" x14ac:dyDescent="0.25">
      <c r="C33" s="20" t="s">
        <v>70</v>
      </c>
      <c r="D33" s="21">
        <f>'Calculadora de Presupuesto'!D52</f>
        <v>0</v>
      </c>
      <c r="E33" s="37">
        <f t="shared" si="0"/>
        <v>0</v>
      </c>
      <c r="F33" s="43"/>
      <c r="G33" s="39"/>
      <c r="H33" s="39"/>
      <c r="I33" s="39"/>
      <c r="J33" s="39"/>
    </row>
    <row r="34" spans="3:10" x14ac:dyDescent="0.25">
      <c r="C34" s="20" t="s">
        <v>50</v>
      </c>
      <c r="D34" s="21">
        <f>'Calculadora de Presupuesto'!D54</f>
        <v>2</v>
      </c>
      <c r="E34" s="37">
        <f t="shared" si="0"/>
        <v>0</v>
      </c>
      <c r="F34" s="43"/>
      <c r="G34" s="39"/>
      <c r="H34" s="39"/>
      <c r="I34" s="39"/>
      <c r="J34" s="39"/>
    </row>
    <row r="35" spans="3:10" x14ac:dyDescent="0.25">
      <c r="C35" s="20" t="s">
        <v>51</v>
      </c>
      <c r="D35" s="21">
        <f>'Calculadora de Presupuesto'!D55</f>
        <v>3</v>
      </c>
      <c r="E35" s="37">
        <f t="shared" si="0"/>
        <v>0</v>
      </c>
      <c r="F35" s="43"/>
      <c r="G35" s="39"/>
      <c r="H35" s="39"/>
      <c r="I35" s="39"/>
      <c r="J35" s="39"/>
    </row>
    <row r="36" spans="3:10" x14ac:dyDescent="0.25">
      <c r="C36" s="20" t="s">
        <v>52</v>
      </c>
      <c r="D36" s="21">
        <f>'Calculadora de Presupuesto'!D56</f>
        <v>1</v>
      </c>
      <c r="E36" s="37">
        <f t="shared" si="0"/>
        <v>0</v>
      </c>
      <c r="F36" s="39"/>
      <c r="G36" s="39"/>
      <c r="H36" s="39"/>
      <c r="I36" s="39"/>
      <c r="J36" s="39"/>
    </row>
    <row r="37" spans="3:10" x14ac:dyDescent="0.25">
      <c r="C37" s="20" t="s">
        <v>71</v>
      </c>
      <c r="D37" s="21">
        <f>'Calculadora de Presupuesto'!D57</f>
        <v>1</v>
      </c>
      <c r="E37" s="37">
        <f t="shared" si="0"/>
        <v>0</v>
      </c>
      <c r="F37" s="68"/>
      <c r="G37" s="39"/>
      <c r="H37" s="39"/>
      <c r="I37" s="39"/>
      <c r="J37" s="39"/>
    </row>
    <row r="38" spans="3:10" x14ac:dyDescent="0.25">
      <c r="C38" s="22" t="s">
        <v>62</v>
      </c>
      <c r="D38" s="21">
        <f>'Calculadora de Presupuesto'!D58</f>
        <v>1</v>
      </c>
      <c r="E38" s="37">
        <f t="shared" si="0"/>
        <v>0</v>
      </c>
      <c r="F38" s="71"/>
      <c r="G38" s="39"/>
      <c r="H38" s="39"/>
      <c r="I38" s="39"/>
      <c r="J38" s="39"/>
    </row>
    <row r="39" spans="3:10" x14ac:dyDescent="0.25">
      <c r="C39" s="22" t="s">
        <v>65</v>
      </c>
      <c r="D39" s="21">
        <f>'Calculadora de Presupuesto'!D59</f>
        <v>1</v>
      </c>
      <c r="E39" s="37">
        <f t="shared" si="0"/>
        <v>0</v>
      </c>
      <c r="F39" s="71"/>
      <c r="G39" s="39"/>
      <c r="H39" s="39"/>
      <c r="I39" s="39"/>
      <c r="J39" s="39"/>
    </row>
    <row r="40" spans="3:10" x14ac:dyDescent="0.25">
      <c r="C40" s="22" t="s">
        <v>66</v>
      </c>
      <c r="D40" s="21">
        <f>'Calculadora de Presupuesto'!D60</f>
        <v>1</v>
      </c>
      <c r="E40" s="37">
        <f t="shared" si="0"/>
        <v>0</v>
      </c>
      <c r="F40" s="39"/>
      <c r="G40" s="39"/>
      <c r="H40" s="39"/>
      <c r="I40" s="39"/>
      <c r="J40" s="39"/>
    </row>
    <row r="41" spans="3:10" x14ac:dyDescent="0.25">
      <c r="C41" s="22" t="s">
        <v>57</v>
      </c>
      <c r="D41" s="21">
        <f>'Calculadora de Presupuesto'!D61</f>
        <v>1</v>
      </c>
      <c r="E41" s="37">
        <f t="shared" si="0"/>
        <v>0</v>
      </c>
      <c r="F41" s="48"/>
      <c r="G41" s="49"/>
      <c r="H41" s="39"/>
      <c r="I41" s="39"/>
      <c r="J41" s="39"/>
    </row>
    <row r="42" spans="3:10" x14ac:dyDescent="0.25">
      <c r="C42" s="22" t="s">
        <v>55</v>
      </c>
      <c r="D42" s="21">
        <f>'Calculadora de Presupuesto'!D63</f>
        <v>13</v>
      </c>
      <c r="E42" s="37">
        <f t="shared" si="0"/>
        <v>0</v>
      </c>
      <c r="F42" s="49"/>
      <c r="G42" s="49"/>
      <c r="H42" s="39"/>
      <c r="I42" s="39"/>
      <c r="J42" s="39"/>
    </row>
    <row r="43" spans="3:10" x14ac:dyDescent="0.25">
      <c r="C43" s="18">
        <f>'Calculadora de Presupuesto'!B64</f>
        <v>0</v>
      </c>
      <c r="D43" s="21">
        <f>'Calculadora de Presupuesto'!D64</f>
        <v>0</v>
      </c>
      <c r="E43" s="37">
        <f>IFERROR(#REF!/D$62,0)</f>
        <v>0</v>
      </c>
      <c r="F43" s="48"/>
      <c r="G43" s="49"/>
      <c r="H43" s="39"/>
      <c r="I43" s="39"/>
      <c r="J43" s="39"/>
    </row>
    <row r="44" spans="3:10" ht="15" customHeight="1" x14ac:dyDescent="0.25">
      <c r="C44" s="18" t="str">
        <f>'Calculadora de Presupuesto'!B65</f>
        <v>Dinero disponible a fin de mes</v>
      </c>
      <c r="D44" s="21">
        <f>'Calculadora de Presupuesto'!D65</f>
        <v>87</v>
      </c>
      <c r="E44" s="37">
        <f>IFERROR(D43/D$62,0)</f>
        <v>0</v>
      </c>
      <c r="F44" s="39"/>
      <c r="G44" s="39"/>
      <c r="H44" s="39"/>
      <c r="I44" s="39"/>
      <c r="J44" s="39"/>
    </row>
    <row r="45" spans="3:10" ht="15" customHeight="1" x14ac:dyDescent="0.25">
      <c r="C45" s="18" t="e">
        <f>'Calculadora de Presupuesto'!#REF!</f>
        <v>#REF!</v>
      </c>
      <c r="D45" s="21" t="e">
        <f>'Calculadora de Presupuesto'!#REF!</f>
        <v>#REF!</v>
      </c>
      <c r="E45" s="37">
        <f>IFERROR(D44/D$62,0)</f>
        <v>0</v>
      </c>
      <c r="F45" s="39"/>
      <c r="G45" s="39"/>
      <c r="H45" s="39"/>
      <c r="I45" s="39"/>
      <c r="J45" s="39"/>
    </row>
    <row r="46" spans="3:10" ht="15" customHeight="1" x14ac:dyDescent="0.25">
      <c r="C46" s="18">
        <f>'Calculadora de Presupuesto'!B66</f>
        <v>0</v>
      </c>
      <c r="D46" s="21">
        <f>'Calculadora de Presupuesto'!D66</f>
        <v>0</v>
      </c>
      <c r="E46" s="37">
        <f>IFERROR(D45/D$62,0)</f>
        <v>0</v>
      </c>
      <c r="F46" s="39"/>
      <c r="G46" s="39"/>
      <c r="H46" s="39"/>
      <c r="I46" s="39"/>
      <c r="J46" s="39"/>
    </row>
    <row r="47" spans="3:10" ht="15" customHeight="1" x14ac:dyDescent="0.25">
      <c r="C47" s="22"/>
      <c r="E47" s="37">
        <f>IFERROR(D46/D$62,0)</f>
        <v>0</v>
      </c>
      <c r="F47" s="39"/>
      <c r="G47" s="39"/>
      <c r="H47" s="39"/>
      <c r="I47" s="39"/>
      <c r="J47" s="39"/>
    </row>
    <row r="48" spans="3:10" x14ac:dyDescent="0.25">
      <c r="F48" s="48"/>
      <c r="G48" s="39"/>
      <c r="H48" s="39"/>
      <c r="I48" s="39"/>
      <c r="J48" s="39"/>
    </row>
    <row r="49" spans="2:10" ht="15" customHeight="1" x14ac:dyDescent="0.25">
      <c r="F49" s="39"/>
      <c r="G49" s="39"/>
      <c r="H49" s="39"/>
      <c r="I49" s="39"/>
      <c r="J49" s="39"/>
    </row>
    <row r="50" spans="2:10" ht="15" customHeight="1" x14ac:dyDescent="0.25">
      <c r="F50" s="39"/>
      <c r="G50" s="39"/>
      <c r="H50" s="39"/>
      <c r="I50" s="39"/>
      <c r="J50" s="39"/>
    </row>
    <row r="51" spans="2:10" ht="15" customHeight="1" x14ac:dyDescent="0.25">
      <c r="F51" s="39"/>
      <c r="G51" s="39"/>
      <c r="H51" s="39"/>
      <c r="I51" s="39"/>
      <c r="J51" s="39"/>
    </row>
    <row r="52" spans="2:10" ht="15" customHeight="1" x14ac:dyDescent="0.25">
      <c r="F52" s="39"/>
      <c r="G52" s="39"/>
      <c r="H52" s="39"/>
      <c r="I52" s="39"/>
      <c r="J52" s="39"/>
    </row>
    <row r="53" spans="2:10" x14ac:dyDescent="0.25">
      <c r="F53" s="39"/>
      <c r="G53" s="39"/>
      <c r="H53" s="39"/>
      <c r="I53" s="39"/>
      <c r="J53" s="39"/>
    </row>
    <row r="54" spans="2:10" x14ac:dyDescent="0.25">
      <c r="B54" s="22"/>
      <c r="C54" s="22"/>
      <c r="D54" s="29"/>
      <c r="E54" s="43"/>
      <c r="F54" s="39"/>
      <c r="G54" s="39"/>
      <c r="H54" s="39"/>
      <c r="I54" s="39"/>
      <c r="J54" s="39"/>
    </row>
    <row r="55" spans="2:10" x14ac:dyDescent="0.25">
      <c r="B55" s="22"/>
      <c r="C55" s="22"/>
      <c r="D55" s="29"/>
      <c r="E55" s="43"/>
      <c r="F55" s="49"/>
      <c r="G55" s="49"/>
      <c r="H55" s="39"/>
      <c r="I55" s="39"/>
      <c r="J55" s="39"/>
    </row>
    <row r="56" spans="2:10" x14ac:dyDescent="0.25">
      <c r="B56" s="22"/>
      <c r="C56" s="22"/>
      <c r="D56" s="29"/>
      <c r="E56" s="43"/>
      <c r="F56" s="49"/>
      <c r="G56" s="49"/>
      <c r="H56" s="39"/>
      <c r="I56" s="39"/>
      <c r="J56" s="39"/>
    </row>
    <row r="57" spans="2:10" x14ac:dyDescent="0.25">
      <c r="B57" s="56"/>
      <c r="C57" s="56"/>
      <c r="D57" s="42"/>
      <c r="E57" s="43"/>
      <c r="F57" s="49"/>
      <c r="G57" s="49"/>
      <c r="H57" s="39"/>
      <c r="I57" s="39"/>
      <c r="J57" s="39"/>
    </row>
    <row r="58" spans="2:10" x14ac:dyDescent="0.25">
      <c r="B58" s="47"/>
      <c r="C58" s="22"/>
      <c r="D58" s="46"/>
      <c r="E58" s="43"/>
      <c r="F58" s="49"/>
      <c r="G58" s="49"/>
      <c r="H58" s="39"/>
      <c r="I58" s="39"/>
      <c r="J58" s="39"/>
    </row>
    <row r="59" spans="2:10" x14ac:dyDescent="0.25">
      <c r="B59" s="47"/>
      <c r="C59" s="22"/>
      <c r="D59" s="46"/>
      <c r="E59" s="43"/>
      <c r="F59" s="49"/>
      <c r="G59" s="49"/>
      <c r="H59" s="39"/>
      <c r="I59" s="39"/>
      <c r="J59" s="39"/>
    </row>
    <row r="60" spans="2:10" x14ac:dyDescent="0.25">
      <c r="B60" s="47"/>
      <c r="C60" s="22"/>
      <c r="D60" s="46"/>
      <c r="E60" s="43"/>
      <c r="F60" s="49"/>
      <c r="G60" s="49"/>
      <c r="H60" s="39"/>
      <c r="I60" s="39"/>
      <c r="J60" s="39"/>
    </row>
    <row r="61" spans="2:10" x14ac:dyDescent="0.25">
      <c r="B61" s="47"/>
      <c r="C61" s="22"/>
      <c r="D61" s="46"/>
      <c r="E61" s="43"/>
      <c r="F61" s="49"/>
      <c r="G61" s="49"/>
      <c r="H61" s="39"/>
      <c r="I61" s="39"/>
      <c r="J61" s="39"/>
    </row>
    <row r="62" spans="2:10" x14ac:dyDescent="0.25">
      <c r="B62" s="168"/>
      <c r="C62" s="168"/>
      <c r="D62" s="169"/>
      <c r="E62" s="170"/>
      <c r="F62" s="39"/>
      <c r="G62" s="39"/>
      <c r="H62" s="39"/>
      <c r="I62" s="39"/>
      <c r="J62" s="39"/>
    </row>
    <row r="63" spans="2:10" x14ac:dyDescent="0.25">
      <c r="B63" s="39"/>
      <c r="C63" s="39"/>
      <c r="D63" s="50"/>
      <c r="E63" s="41"/>
      <c r="F63" s="39"/>
      <c r="G63" s="39"/>
      <c r="H63" s="39"/>
      <c r="I63" s="39"/>
      <c r="J63" s="39"/>
    </row>
    <row r="64" spans="2:10" ht="15" customHeight="1" x14ac:dyDescent="0.25">
      <c r="B64" s="24"/>
      <c r="C64" s="24"/>
      <c r="D64" s="171"/>
      <c r="E64" s="172"/>
      <c r="F64" s="39"/>
      <c r="G64" s="39"/>
      <c r="H64" s="39"/>
      <c r="I64" s="39"/>
      <c r="J64" s="39"/>
    </row>
    <row r="65" spans="2:10" ht="15" customHeight="1" x14ac:dyDescent="0.25">
      <c r="B65" s="24"/>
      <c r="C65" s="24"/>
      <c r="D65" s="51"/>
      <c r="E65" s="52"/>
      <c r="F65" s="39"/>
      <c r="G65" s="39"/>
      <c r="H65" s="39"/>
      <c r="I65" s="39"/>
      <c r="J65" s="39"/>
    </row>
    <row r="66" spans="2:10" x14ac:dyDescent="0.25">
      <c r="B66" s="166"/>
      <c r="C66" s="166"/>
      <c r="D66" s="166"/>
      <c r="E66" s="166"/>
      <c r="F66" s="166"/>
      <c r="G66" s="166"/>
      <c r="H66" s="166"/>
      <c r="I66" s="166"/>
      <c r="J66" s="39"/>
    </row>
    <row r="67" spans="2:10" x14ac:dyDescent="0.25">
      <c r="B67" s="166"/>
      <c r="C67" s="166"/>
      <c r="D67" s="166"/>
      <c r="E67" s="166"/>
      <c r="F67" s="166"/>
      <c r="G67" s="166"/>
      <c r="H67" s="166"/>
      <c r="I67" s="166"/>
      <c r="J67" s="39"/>
    </row>
    <row r="68" spans="2:10" ht="18.75" customHeight="1" x14ac:dyDescent="0.25">
      <c r="B68" s="166"/>
      <c r="C68" s="166"/>
      <c r="D68" s="166"/>
      <c r="E68" s="166"/>
      <c r="F68" s="166"/>
      <c r="G68" s="166"/>
      <c r="H68" s="166"/>
      <c r="I68" s="166"/>
      <c r="J68" s="39"/>
    </row>
    <row r="69" spans="2:10" x14ac:dyDescent="0.25">
      <c r="B69" s="39"/>
      <c r="C69" s="39"/>
      <c r="D69" s="50"/>
      <c r="E69" s="41"/>
      <c r="F69" s="39"/>
      <c r="G69" s="39"/>
      <c r="H69" s="53"/>
      <c r="I69" s="54"/>
      <c r="J69" s="39"/>
    </row>
    <row r="70" spans="2:10" hidden="1" x14ac:dyDescent="0.25"/>
    <row r="71" spans="2:10" hidden="1" x14ac:dyDescent="0.25"/>
    <row r="72" spans="2:10" hidden="1" x14ac:dyDescent="0.25"/>
    <row r="73" spans="2:10" hidden="1" x14ac:dyDescent="0.25"/>
    <row r="74" spans="2:10" ht="15" hidden="1" customHeight="1" x14ac:dyDescent="0.25"/>
    <row r="75" spans="2:10" ht="15" hidden="1" customHeight="1" x14ac:dyDescent="0.25"/>
    <row r="76" spans="2:10" ht="15" customHeight="1" x14ac:dyDescent="0.25"/>
  </sheetData>
  <sheetProtection selectLockedCells="1"/>
  <mergeCells count="6">
    <mergeCell ref="B62:C62"/>
    <mergeCell ref="D62:E62"/>
    <mergeCell ref="D64:E64"/>
    <mergeCell ref="B66:I68"/>
    <mergeCell ref="A2:G2"/>
    <mergeCell ref="B12:D12"/>
  </mergeCells>
  <conditionalFormatting sqref="D64">
    <cfRule type="cellIs" dxfId="1" priority="1" operator="lessThan">
      <formula>0</formula>
    </cfRule>
  </conditionalFormatting>
  <conditionalFormatting sqref="D65:E65 D64">
    <cfRule type="cellIs" dxfId="0" priority="2" operator="greaterThan">
      <formula xml:space="preserve"> 0</formula>
    </cfRule>
  </conditionalFormatting>
  <pageMargins left="0.7" right="0.7" top="0.75" bottom="0.75" header="0.3" footer="0.3"/>
  <pageSetup scale="6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Sheet1</vt:lpstr>
      <vt:lpstr>Ingresos DATA</vt:lpstr>
      <vt:lpstr>Bienvenido</vt:lpstr>
      <vt:lpstr>Sheet2</vt:lpstr>
      <vt:lpstr>Calculadora de Presupuesto</vt:lpstr>
      <vt:lpstr>Cronograma Detox Financiero </vt:lpstr>
      <vt:lpstr>DATA</vt:lpstr>
      <vt:lpstr>Gastos DATA</vt:lpstr>
      <vt:lpstr>Bienvenido!Print_Area</vt:lpstr>
      <vt:lpstr>'Calculadora de Presupuesto'!Print_Area</vt:lpstr>
      <vt:lpstr>DATA!Print_Area</vt:lpstr>
      <vt:lpstr>'Gastos DATA'!Print_Area</vt:lpstr>
      <vt:lpstr>'Ingresos DATA'!Print_Area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 Juan Felipe</dc:creator>
  <cp:lastModifiedBy>Pradilla, Laura</cp:lastModifiedBy>
  <dcterms:created xsi:type="dcterms:W3CDTF">2020-04-21T15:08:45Z</dcterms:created>
  <dcterms:modified xsi:type="dcterms:W3CDTF">2020-09-09T18:27:07Z</dcterms:modified>
</cp:coreProperties>
</file>